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2. แผนจาก จังหวัด\เขต 1\"/>
    </mc:Choice>
  </mc:AlternateContent>
  <bookViews>
    <workbookView xWindow="0" yWindow="0" windowWidth="17256" windowHeight="5688" tabRatio="879" activeTab="8"/>
  </bookViews>
  <sheets>
    <sheet name="กทม." sheetId="27" r:id="rId1"/>
    <sheet name="ชัยนาท" sheetId="38" r:id="rId2"/>
    <sheet name="นนทบุรี" sheetId="39" r:id="rId3"/>
    <sheet name="ปทุมธานี" sheetId="40" r:id="rId4"/>
    <sheet name="พระนครศรีอยุธยา" sheetId="41" r:id="rId5"/>
    <sheet name="ลพบุรี" sheetId="46" r:id="rId6"/>
    <sheet name="สระบุรี" sheetId="43" r:id="rId7"/>
    <sheet name="สิงห์บุรี" sheetId="44" r:id="rId8"/>
    <sheet name="อ่างทอง" sheetId="45" r:id="rId9"/>
  </sheets>
  <definedNames>
    <definedName name="_xlnm.Print_Area" localSheetId="0">กทม.!$A$1:$Q$25</definedName>
    <definedName name="_xlnm.Print_Titles" localSheetId="0">กทม.!$6:$7</definedName>
  </definedNames>
  <calcPr calcId="152511"/>
</workbook>
</file>

<file path=xl/calcChain.xml><?xml version="1.0" encoding="utf-8"?>
<calcChain xmlns="http://schemas.openxmlformats.org/spreadsheetml/2006/main">
  <c r="F8" i="46" l="1"/>
  <c r="D84" i="44" l="1"/>
  <c r="D64" i="44"/>
  <c r="D54" i="44"/>
  <c r="D38" i="44"/>
  <c r="D30" i="44"/>
  <c r="D8" i="44" s="1"/>
  <c r="D14" i="44"/>
  <c r="F71" i="40" l="1"/>
  <c r="E71" i="40"/>
  <c r="E74" i="40" s="1"/>
  <c r="F70" i="40"/>
  <c r="F69" i="40"/>
  <c r="F68" i="40"/>
  <c r="F66" i="40"/>
  <c r="F65" i="40"/>
  <c r="F64" i="40" s="1"/>
  <c r="E64" i="40"/>
  <c r="F60" i="40"/>
  <c r="F56" i="40" s="1"/>
  <c r="E56" i="40" s="1"/>
  <c r="E7" i="40" s="1"/>
  <c r="E60" i="40"/>
  <c r="F55" i="40"/>
  <c r="F54" i="40"/>
  <c r="F53" i="40"/>
  <c r="F52" i="40" s="1"/>
  <c r="E52" i="40"/>
  <c r="F51" i="40"/>
  <c r="F50" i="40"/>
  <c r="F49" i="40"/>
  <c r="F48" i="40"/>
  <c r="F47" i="40"/>
  <c r="F44" i="40" s="1"/>
  <c r="F46" i="40"/>
  <c r="E44" i="40"/>
  <c r="F43" i="40"/>
  <c r="F42" i="40"/>
  <c r="F41" i="40"/>
  <c r="F40" i="40"/>
  <c r="F39" i="40"/>
  <c r="F38" i="40" s="1"/>
  <c r="E38" i="40"/>
  <c r="F35" i="40"/>
  <c r="E35" i="40"/>
  <c r="F25" i="40"/>
  <c r="E25" i="40"/>
  <c r="F24" i="40"/>
  <c r="F23" i="40"/>
  <c r="F22" i="40"/>
  <c r="F20" i="40"/>
  <c r="C20" i="40"/>
  <c r="F19" i="40"/>
  <c r="C19" i="40"/>
  <c r="F16" i="40"/>
  <c r="F15" i="40"/>
  <c r="F14" i="40"/>
  <c r="F13" i="40"/>
  <c r="F12" i="40"/>
  <c r="F11" i="40"/>
  <c r="F10" i="40"/>
  <c r="F9" i="40" s="1"/>
  <c r="E9" i="40"/>
  <c r="F7" i="40" l="1"/>
  <c r="F74" i="40"/>
  <c r="D92" i="39" l="1"/>
  <c r="D77" i="39"/>
  <c r="D71" i="39"/>
  <c r="D57" i="39"/>
  <c r="D38" i="39"/>
  <c r="D13" i="39"/>
  <c r="D8" i="39"/>
  <c r="D6" i="39"/>
  <c r="D30" i="38"/>
  <c r="D7" i="38"/>
</calcChain>
</file>

<file path=xl/sharedStrings.xml><?xml version="1.0" encoding="utf-8"?>
<sst xmlns="http://schemas.openxmlformats.org/spreadsheetml/2006/main" count="1821" uniqueCount="873">
  <si>
    <t>กิจกรรม</t>
  </si>
  <si>
    <t>งบประมาณ</t>
  </si>
  <si>
    <t>4. การให้บริการของ ศพก.</t>
  </si>
  <si>
    <t>ปริมาณ</t>
  </si>
  <si>
    <t>หน่วย</t>
  </si>
  <si>
    <t>ระยะเวลา</t>
  </si>
  <si>
    <t>หน่วยงานที่ร่วมดำเนินการ</t>
  </si>
  <si>
    <t>ศูนย์</t>
  </si>
  <si>
    <t xml:space="preserve">          - ประชุมคณะกรรมการ ศพก.</t>
  </si>
  <si>
    <t xml:space="preserve"> - ศพก.</t>
  </si>
  <si>
    <t xml:space="preserve">          - คัดเลือก/รับรองศูนย์เครือข่าย</t>
  </si>
  <si>
    <t xml:space="preserve">          - วิเคราะห์ศุนย์เครือข่าย</t>
  </si>
  <si>
    <t xml:space="preserve">          - ปรับปรุง/พัฒนา</t>
  </si>
  <si>
    <t>ครั้ง</t>
  </si>
  <si>
    <t>ทุก ศพก.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</si>
  <si>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</si>
  <si>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</si>
  <si>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</si>
  <si>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 xml:space="preserve">          - จัดทำเอกสารเผยแพร่</t>
  </si>
  <si>
    <t xml:space="preserve">          - เตรียมการ / วางแผน</t>
  </si>
  <si>
    <t xml:space="preserve">          - ดำเนินการ</t>
  </si>
  <si>
    <t xml:space="preserve">          - ติดตามผลการเปลี่ยนแปลงหลังผ่านการถ่ายทอดเทคโนโลยี</t>
  </si>
  <si>
    <t>ราย</t>
  </si>
  <si>
    <t>ทุกวันที่ 25 ของเดือน     รายงานทุก ศพก.</t>
  </si>
  <si>
    <t>คือ</t>
  </si>
  <si>
    <t xml:space="preserve">2. การวิเคราะห์ศักยภาพ </t>
  </si>
  <si>
    <t xml:space="preserve">     3.1 จัดทำแผนการพัฒนา ศพก.
</t>
  </si>
  <si>
    <t xml:space="preserve">     3.2 การปรับปรุงฐานเรียนรู้
</t>
  </si>
  <si>
    <t xml:space="preserve">     3.3 การปรับปรุงแปลงเรียนรู้</t>
  </si>
  <si>
    <t xml:space="preserve">     3.4 การปรับปรุง/จัดทำ/ข้อมูลประจำ ศพก.</t>
  </si>
  <si>
    <t xml:space="preserve">     3.5 พัฒนาศูนย์เครือข่าย</t>
  </si>
  <si>
    <t xml:space="preserve">     3.6. คณะกรรมการ ศพก.</t>
  </si>
  <si>
    <t xml:space="preserve">     4.2 การให้บริการด้านการเกษตร</t>
  </si>
  <si>
    <t xml:space="preserve">     4.1 การให้บริการข้อมูล ข่าวสาร</t>
  </si>
  <si>
    <t xml:space="preserve">     4.3 Field Day
</t>
  </si>
  <si>
    <t xml:space="preserve">     4.4 การแก้ปัญหาและรับเรื่องร้องเรียน </t>
  </si>
  <si>
    <t xml:space="preserve">     2.1 วิเคราะห์เพื่อกำหนดแผนการพัฒนา ศพก.</t>
  </si>
  <si>
    <t>หมายเหตุ</t>
  </si>
  <si>
    <t>ครั้ง/ราย</t>
  </si>
  <si>
    <t xml:space="preserve">          - ข้อมูลพื้นฐานชุมชน ข้อมูลวิชาการ ข้อมูลข่าวสารด้านการเกษตร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</si>
  <si>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</si>
  <si>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1. ประชุมชี้แจง CoO และ จนท.</t>
  </si>
  <si>
    <t>(บาท)</t>
  </si>
  <si>
    <t>อำเภอ</t>
  </si>
  <si>
    <t>3.การพัฒนาศักยภาพ ศพก.และศูนย์เครือข่าย</t>
  </si>
  <si>
    <t xml:space="preserve">          - วิเคราะห์ศูนย์เครือข่าย</t>
  </si>
  <si>
    <t xml:space="preserve">          - ประชุมเชื่อมโยงคณะกรรมการเครือข่าย ศพก.และแปลงใหญ่ ระดับจังหวัด</t>
  </si>
  <si>
    <t xml:space="preserve">    2.2 วิเคราะห์เพื่อการพัฒนาศูนย์เครือข่าย</t>
  </si>
  <si>
    <t>9</t>
  </si>
  <si>
    <t>เพื่อขับเคลื่อนการดำเนินเนินงานของศูนย์เรียนรู้การเพิ่มประสิทธิภาพการผลิตสินค้าเกษตร (ศพก.)</t>
  </si>
  <si>
    <t xml:space="preserve">ภาคผนวก 3.1 </t>
  </si>
  <si>
    <t>20,000</t>
  </si>
  <si>
    <t>ทุกวันที่ 25 ของเดือน</t>
  </si>
  <si>
    <t>3</t>
  </si>
  <si>
    <t>4</t>
  </si>
  <si>
    <t>6. ติดตามประเมินผลและรายงาน</t>
  </si>
  <si>
    <t>10</t>
  </si>
  <si>
    <t>4,000</t>
  </si>
  <si>
    <t>จังหวัด… กรุงเทพมหานคร………..... ประจำปีงบประมาณ 2562</t>
  </si>
  <si>
    <t xml:space="preserve">          - ประชุมคณะกรรมการ ศพก. ระดับอำเภอ</t>
  </si>
  <si>
    <t xml:space="preserve"> 6.1 ติดตามและรายงานผลการดำเนินงาน</t>
  </si>
  <si>
    <t xml:space="preserve"> 6.2 สรุปผลการดำเนินงาน</t>
  </si>
  <si>
    <t xml:space="preserve"> - ศพก., CoO, สนง.เกษตรพื้นที่
</t>
  </si>
  <si>
    <t xml:space="preserve"> - ศพก.,  สนง.เกษตรพื้นที่ ,  CoO</t>
  </si>
  <si>
    <t>ศพก. เขตหนองจอก</t>
  </si>
  <si>
    <t>ศพก. เขตลาดกระบัง</t>
  </si>
  <si>
    <t>ศพก. เขตตลิ่งชัน</t>
  </si>
  <si>
    <t>ศพก. เขตภาษีเจริญ</t>
  </si>
  <si>
    <t>1,3,4</t>
  </si>
  <si>
    <t>2</t>
  </si>
  <si>
    <t>1,2,3,4</t>
  </si>
  <si>
    <t>1,2</t>
  </si>
  <si>
    <t>3,4</t>
  </si>
  <si>
    <t xml:space="preserve"> - สำนักงานเกษตรพื้นที่, ศพก.</t>
  </si>
  <si>
    <t xml:space="preserve"> - สำนักงานเกษตรพื้นที่</t>
  </si>
  <si>
    <t xml:space="preserve">  - สนง.เกษตรพื้นที่,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 ศวพ.ปทุมธานี</t>
  </si>
  <si>
    <t xml:space="preserve">  - สนง.เกษตรพื้นที่, ศูนย์วิจัยข้าว., ศวพ.ปทุมธานี, สถานีพัฒนาที่ดิน, สนง.กษ,  สนง.ประมง., สนง.ปศุสัตว์ ,  ศพก., สนง.ตรวจบัญชี, โครงการชลประทาน,ศวช.</t>
  </si>
  <si>
    <t xml:space="preserve"> - ศพก., สนง.เกษตรพื้นที่</t>
  </si>
  <si>
    <t xml:space="preserve">  - สนง.เกษตรพื้นที่, ศูนย์วิจัยข้าว,สนง.สหกรณ์, สถานีพัฒนาที่ดิน,  สนง.ประมง,สนง.ตรวจบัญชี, สนง.ปศุสัตว์ , โครงการชลประทาน ,ศวพ.ปทุมธานี</t>
  </si>
  <si>
    <t xml:space="preserve">  - ศพก.,สนง.เกษตรพื้นที่, ศูนย์วิจัยข้าว,  สถานีพัฒนาที่ดิน,  สนง.ประมง,สนง.ตรวจบัญชี,  สนง.ปศุสัตว์,สนง.สหกรณ์, โครงการชลประทาน,   ศวพ.ปทุมธานี</t>
  </si>
  <si>
    <t xml:space="preserve">  - ศพก., สนง.เกษตรพื้นที่, ศูนย์วิจัยข้าว,  สถานีพัฒนาที่ดิน,  สนง.ประมง,  สนง.ปศุสัตว์,  ศวพ.ปทุมธานี, โครงการชลประทาน,    ศวพ.ปทุมธานี</t>
  </si>
  <si>
    <t xml:space="preserve"> - ศพก., สนง.เกษตรพื้นที่, ศูนย์วิจัยข้าว,ศวพ.ปทุมธานี,  สถานีพัฒนาที่ดิน, สนง.ประมง,สนง.ตรวจบัญชีฯ, สนง.ปศุสัตว์ ,  โครงการชลประทาน</t>
  </si>
  <si>
    <t>60,000</t>
  </si>
  <si>
    <t>8,400</t>
  </si>
  <si>
    <t>.24,000</t>
  </si>
  <si>
    <t>80,000</t>
  </si>
  <si>
    <t>72,000</t>
  </si>
  <si>
    <t>8,000</t>
  </si>
  <si>
    <t>ศพก.</t>
  </si>
  <si>
    <t>ประมง</t>
  </si>
  <si>
    <t>สนง.ประมง</t>
  </si>
  <si>
    <t xml:space="preserve">          - พัฒนาแปลงเรียนรู้ประมงใน ศพก.</t>
  </si>
  <si>
    <t xml:space="preserve">          - พัฒนาแปลงเรียนรู้ประมงใน</t>
  </si>
  <si>
    <t xml:space="preserve"> ศพก.เครือข่ายใหม่</t>
  </si>
  <si>
    <t xml:space="preserve"> ศพก.เครือข่ายเก่า</t>
  </si>
  <si>
    <t>10,000</t>
  </si>
  <si>
    <t>12,000</t>
  </si>
  <si>
    <t xml:space="preserve">     4.5 สนับสนุนกิจกรรมงาน FD</t>
  </si>
  <si>
    <t xml:space="preserve">          - ข้อมูลด้านการพัฒนาที่ดิน</t>
  </si>
  <si>
    <t>สถานีพัฒนาที่ดิน</t>
  </si>
  <si>
    <t xml:space="preserve">           - ปรับปรุงฐานเรียนรู้ด้านปศุสัตว์</t>
  </si>
  <si>
    <t>ปศ.</t>
  </si>
  <si>
    <r>
      <t xml:space="preserve">  </t>
    </r>
    <r>
      <rPr>
        <sz val="14"/>
        <rFont val="Angsana New"/>
        <family val="1"/>
      </rPr>
      <t>5.1 การอบรมเกษตรกรผู้นำ</t>
    </r>
  </si>
  <si>
    <t>5. อบรมเกษตรกร</t>
  </si>
  <si>
    <t xml:space="preserve">   5.2 ถ่ายทอดองค์ความรู้เกษตรกรด้านข้าว</t>
  </si>
  <si>
    <t>ศูนย์ข้าวคลองหลวง</t>
  </si>
  <si>
    <t xml:space="preserve">    4.6 สนับสนุนสื่อประชาสัมพันธ์และ</t>
  </si>
  <si>
    <t>ส่งเสริมสหกรณ์</t>
  </si>
  <si>
    <t>3,200</t>
  </si>
  <si>
    <t>สนง.สหกรณ์</t>
  </si>
  <si>
    <t xml:space="preserve">    4.7 สนับสนุนการให้บริการด้านการพัฒนาที่ดิน</t>
  </si>
  <si>
    <t>1,900</t>
  </si>
  <si>
    <t xml:space="preserve">    4.8 สนับสนุนข้อมูล ข่าวสารด้านชลประทาน</t>
  </si>
  <si>
    <t>39,800</t>
  </si>
  <si>
    <t>พด.</t>
  </si>
  <si>
    <t>ชลประทาน</t>
  </si>
  <si>
    <t xml:space="preserve">   5.3 พัฒนาเกษตรกรผู้นำ ศพก.เครือข่าย</t>
  </si>
  <si>
    <t>สกท.</t>
  </si>
  <si>
    <t xml:space="preserve">   5.4 อบรมเพิ่มศักยภาพเจ้าของ ศพก.เครือข่าย</t>
  </si>
  <si>
    <t>ด้านปศุสัตว์</t>
  </si>
  <si>
    <t>1,600</t>
  </si>
  <si>
    <t xml:space="preserve">   5.5 อบรมเชิงปฏิบัติการแก่เกษตรกรผู้เลี้ยงสัตว์</t>
  </si>
  <si>
    <t>ปศ</t>
  </si>
  <si>
    <t>สหกรณ์ และการรวมกลุ่มสหกรณ์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</si>
  <si>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</si>
  <si>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จังหวัด…ชัยนาท..... ประจำปีงบประมาณ 2562</t>
  </si>
  <si>
    <t>1.กิจกรรมพัฒนาศักยภาพ ศพก.และศูนย์เครือข่าย</t>
  </si>
  <si>
    <t>1.1 การพัฒนาศักยภาพ ศพก.หลัก</t>
  </si>
  <si>
    <t>สนง.กษอ./ศพก.</t>
  </si>
  <si>
    <t>1.2 การพัฒนาศักยภาพ ศพก.เครือข่าย 3 ศพก.</t>
  </si>
  <si>
    <t>สนง.กษอ./ศพก.หลักและเครือข่าย</t>
  </si>
  <si>
    <t xml:space="preserve">  - พัฒนาศักยภาพครูบัญชี </t>
  </si>
  <si>
    <t>สำนักงานตรวจบัญชีสหกรณ์ชัยนาท</t>
  </si>
  <si>
    <t xml:space="preserve">  -  สนับสนุนสื่อวารสาร วัสดุอุปกรณ์ การจัดทำฐานเรียนรู้เรื่องข้าว</t>
  </si>
  <si>
    <t>ศูนย์วิจัยข้าวชัยนาท</t>
  </si>
  <si>
    <t xml:space="preserve">  -  พัฒนาฐานเรียนรู้ด้านประมง</t>
  </si>
  <si>
    <t>สำนักงานประมงจังหวัดชัยนาท</t>
  </si>
  <si>
    <t xml:space="preserve"> -  พัฒนาฐานเรียนรู้ด้านการพัฒนาที่ดิน ใน ศพก.</t>
  </si>
  <si>
    <t>สถานีพัฒนาที่เดินชัยนาท</t>
  </si>
  <si>
    <t xml:space="preserve">  -  ปรับปรุงฐานข้อมูลความรู้ด้านการพัฒนาที่ดินใน ศพก.</t>
  </si>
  <si>
    <t xml:space="preserve">  -  พัฒนาแปลงต้นแบบ สนับสนุนเอกสารวิชาการ/โปสเตอร์ (กรมวิชาการเกษตร)</t>
  </si>
  <si>
    <t>สวพ.5</t>
  </si>
  <si>
    <t>2.กิจกรรมการบริหารจัดการเพื่อขับเคลื่อนการดำเนินงาน</t>
  </si>
  <si>
    <t xml:space="preserve">   - ประชุมคณะกรรมการ ศพก.ระดับอำเภอ</t>
  </si>
  <si>
    <t>ศพก</t>
  </si>
  <si>
    <t>สัปดาห์ที่ 2 ของทุกเดือน</t>
  </si>
  <si>
    <t>สนง.กษอ./ ศพก./หน่วยงานภาคี</t>
  </si>
  <si>
    <t xml:space="preserve">   - ประชุมคณะกรรมการ ศพก.ระดับจังหวัด</t>
  </si>
  <si>
    <t>สำนักงานเกษตรจังหวัด</t>
  </si>
  <si>
    <t xml:space="preserve"> - สนับสนุนงานตามนโยบายรัฐบาล CoO /Ot </t>
  </si>
  <si>
    <t>3. กิจกรรมสนับสนุนการให้บริการของ ศพก.และเครือข่าย</t>
  </si>
  <si>
    <t xml:space="preserve">  3.1การจัดงานวันถ่ายทอดเทคโนโลยี Field Day</t>
  </si>
  <si>
    <t>8/800</t>
  </si>
  <si>
    <t>พัฒนาความพร้อมและปรับปรุงฐานเรียนรู้ด้านปศุสัตว์ ของศูนย์เครือข่าย</t>
  </si>
  <si>
    <t>สำนักงานปศุสัตว์จังหวัด</t>
  </si>
  <si>
    <t>3.2 ด้านบัญชี(จัดให้มีครูบัญชีประจำศูนย์)</t>
  </si>
  <si>
    <t>3.3 สนับสนุนสื่อประชาสัมพันธ์และส่งเสริมด้านสหกรณ์</t>
  </si>
  <si>
    <t>สำนักงานสหกรณ์จังหวัดชัยนาท</t>
  </si>
  <si>
    <t>3.4 ถ่ายทอดเทคโนโลยีสู่เกษตรกร (200 ราย ต่อ ศพก.)</t>
  </si>
  <si>
    <t xml:space="preserve">3.5 จัดกิจกรรมวันถ่ายทอดเทคโนโลยีการเกษตร (Field day) </t>
  </si>
  <si>
    <t>3.6 สนับสนุนการให้บริการด้านการพัฒนาที่ดินใน ศพก.</t>
  </si>
  <si>
    <t>สถานีพัฒนาที่ดินชัยนาท</t>
  </si>
  <si>
    <t>3.7 จัดทำข้อมูลประจำ ศพก.บริการข้อมูล ข่าวสารและวิชาการ ด้านชลประทาน</t>
  </si>
  <si>
    <t xml:space="preserve">11. เอกสารแจ้งเตือนภัยเกษตร </t>
  </si>
  <si>
    <t>4.กิจกรรมพัฒนาเกษตรกรผู้นำ</t>
  </si>
  <si>
    <t xml:space="preserve">     - การอบรมเกษตรกรผู้นำตามหลักสูตรและแผนการเรียนรู้ของ ศพก. ตลอดฤดูกาลผลิตตามแนวทางโรงเรียนเกษตรกร</t>
  </si>
  <si>
    <t>8/24</t>
  </si>
  <si>
    <t>ศพก/ครั้ง</t>
  </si>
  <si>
    <t>3,4,5,6,8</t>
  </si>
  <si>
    <t>1,2,5,6,8</t>
  </si>
  <si>
    <t>สำนักงานเกษตรอำเภอ/หน่วยงานภาคี</t>
  </si>
  <si>
    <t xml:space="preserve"> - พัฒนาเกษตรกรผู้นำ ศพก. เครือข่าย</t>
  </si>
  <si>
    <t>80</t>
  </si>
  <si>
    <t xml:space="preserve"> - เพิ่มศักยภาพเจ้าของศูนย์เครือข่าย ศพก.ด้านปศุสัตว์</t>
  </si>
  <si>
    <t>8</t>
  </si>
  <si>
    <t>สำนักงานปศุสัตว์จังหวัดชัยนาท</t>
  </si>
  <si>
    <t xml:space="preserve"> - อบรมเชิงปฏิบัติการแก่เกษตรกรผู้เลี้ยงสัตว์</t>
  </si>
  <si>
    <t xml:space="preserve"> - สนับสนุนวิทยากรเรื่องการถ่ยทอดความรู้เรื่องการสหกรณ์ และรวมกลุ่มสหกรณ์</t>
  </si>
  <si>
    <t xml:space="preserve"> - อบรมเกษตรกรผู้นำ</t>
  </si>
  <si>
    <t>150</t>
  </si>
  <si>
    <t>5.กิจกรรมพัฒนาศูนย์เครือข่าย</t>
  </si>
  <si>
    <t xml:space="preserve">  -  พัฒนาศูนย์เครือข่ายด้านบัญชี</t>
  </si>
  <si>
    <t xml:space="preserve">  -  จัดกระบวนการเรียนรู้เกษตรกร เรื่องการจัดการศัตรูพืชด้วยวิธีผสมผสาน ตามแนวทางโรงเรียนเกษตรกร</t>
  </si>
  <si>
    <t>ศจช.</t>
  </si>
  <si>
    <t>1,2,3,4,5,6,7,8</t>
  </si>
  <si>
    <t>สนง.กษอ./ศจช.</t>
  </si>
  <si>
    <t xml:space="preserve"> - จัดเวทีเสวนาพัฒาศักยภาพและสร้างเครือข่าย ศจช.ระดับจังกหวัด (ศจช.2 ศจช.ๆละ 2 ราย )</t>
  </si>
  <si>
    <t>สำนักงานเกษตรจังหวัดชัยนาท</t>
  </si>
  <si>
    <t xml:space="preserve"> - จัดทำแปลงเรียนรู้การจัดการศัตรูพืขอย่างเหมาะสมตามสภาพพื้นที่</t>
  </si>
  <si>
    <t>แปลง</t>
  </si>
  <si>
    <t xml:space="preserve">  - สนับสนุนการดำเนินงานของศูนย์ดินและปุ๋ยชุมชน(ศดปช.)</t>
  </si>
  <si>
    <t>สนง.กษอ./ศดปช.</t>
  </si>
  <si>
    <t xml:space="preserve"> -  จัดทำแปลงเรียนรู้ด้านการจัดการดินปุ๋ย</t>
  </si>
  <si>
    <t xml:space="preserve">  -  จัดกระบวนการเรียนรู้ด้านการจัดการดินและปุ๋ย </t>
  </si>
  <si>
    <t xml:space="preserve"> - พัฒนาศูนย์เครือข่ายด้านปศุสัตว์</t>
  </si>
  <si>
    <t xml:space="preserve">  -  พัฒนาแปลงเรียนรู้ในศูนย์เครือข่ายด้านประมง -รายเก่า (4 เครือข่ายต่อ ศพก.)</t>
  </si>
  <si>
    <t xml:space="preserve">  -  พัฒนาแปลงเรียนรู้ในศูนย์เครือข่ายด้านประมง-รายใหม่ (1 เครือข่าย ต่อ ศพก.)</t>
  </si>
  <si>
    <t xml:space="preserve"> - พัฒนาศูนย์เครือข่ายในเขตปฏิรูปที่ดิน </t>
  </si>
  <si>
    <t>สำนักงานปฏิรูปที่ดินชัยนาท</t>
  </si>
  <si>
    <t xml:space="preserve"> 1) สนับสนุนพัฒนาศูนย์ ศพก. เครือข่ายในเขตปฏิรูปที่ดิน  แปลงนายน้อย  จูสิงห์  หมู่ที่ 7 ตำบลสะพานหิน อำเภอหนองมะโมง</t>
  </si>
  <si>
    <t xml:space="preserve"> 2) อบรมพัฒนาศักยภาพเกษตรกรในเขตปฏิรูปที่ดินผ่านศูนย์เครือข่าย ศพก.ในเขตปฏิรูปที่ดิน</t>
  </si>
  <si>
    <t xml:space="preserve"> 3) ประสานงาน ติดตาม ประเมินผลโครงการ</t>
  </si>
  <si>
    <t>ศพก. อ.เมืองชัยนาท</t>
  </si>
  <si>
    <t>ศพก. อ.มโนรมย์</t>
  </si>
  <si>
    <t>ศพก. อ.วัดสิงห์</t>
  </si>
  <si>
    <t>ศพก. อ.สรรพยา</t>
  </si>
  <si>
    <t>ศพก. อ.สรรคบุรี</t>
  </si>
  <si>
    <t>ศพก. อ.หันคา</t>
  </si>
  <si>
    <t>ศพก. อ.หนองมะโมง</t>
  </si>
  <si>
    <t>ศพก. อ.เนินขาม</t>
  </si>
  <si>
    <t>แผนปฏิบัติการบูรณาการของคณะกรรมการขับเคลื่อนงานนโยบายสำคัญและการแก้ไขปัญหาภาคเกษตรระดับจังหวัด</t>
  </si>
  <si>
    <t>จังหวัดนนทบุรี ประจำปีงบประมาณ 2562</t>
  </si>
  <si>
    <t>หน่วยงานที่รับผิดชอบ</t>
  </si>
  <si>
    <t>1.ประชุมชี้แจง COO และ จนท.</t>
  </si>
  <si>
    <t>COO, สำนักงาน กษอ., ศพก.</t>
  </si>
  <si>
    <t>2. การบูรณาการแผน</t>
  </si>
  <si>
    <t xml:space="preserve">   2.1 จัดทำแผนบูรณาการของ COO</t>
  </si>
  <si>
    <t xml:space="preserve">   2.2 จัดทำแผนบูรณาการขับเคลื่อน ศพก. รายอำเภอ</t>
  </si>
  <si>
    <t xml:space="preserve">   2.3 จัดทำแผนการอบรมเกษตรกรของ ศพก. /                      ศูนย์เครือข่าย</t>
  </si>
  <si>
    <t xml:space="preserve">   2.4 จัดทำแผนการถ่ายทอดเทคโนโลยีฯ (Field day) </t>
  </si>
  <si>
    <t>3. การพัฒนาศักยภาพของศพก.และศูนย์เครือข่าย</t>
  </si>
  <si>
    <t xml:space="preserve">   3.1 การพัฒนาศูนย์เรียนรู้การเพิ่มประสิทธิภาพการผลิตสินค้าเกษตร (ศพก.)
</t>
  </si>
  <si>
    <t xml:space="preserve">        1) การพัฒนาฐานเรียนรู้</t>
  </si>
  <si>
    <t xml:space="preserve">           - พัฒนาฐานเรียนรู้ ศพก.หลัก</t>
  </si>
  <si>
    <t>1,2,3,4,5,6</t>
  </si>
  <si>
    <t>สนง.เกษตรจังหวัด,สนง.เกษตรอำเภอ,ศพก.</t>
  </si>
  <si>
    <t xml:space="preserve">           - พัฒนาฐานเรียนรู้และหลักสูตรด้านประมง</t>
  </si>
  <si>
    <t>1,2,3</t>
  </si>
  <si>
    <t>4,5,6</t>
  </si>
  <si>
    <t xml:space="preserve">           - พัฒนาฐานเรียนรู้ด้านปศุสัตว์</t>
  </si>
  <si>
    <t>ปศุสัตว์</t>
  </si>
  <si>
    <t xml:space="preserve">           - พัฒนาฐานเรียนรู้ด้านข้าว (เฉพาะ ศพก.ข้าว)</t>
  </si>
  <si>
    <t>2,3,4,6</t>
  </si>
  <si>
    <t>ศ.วิจัยข้าวคลองหลวง</t>
  </si>
  <si>
    <t xml:space="preserve">           - พัฒนาฐานเรียนรู้ด้านบัญชี</t>
  </si>
  <si>
    <t>สำนักงานตรวจบัญชีฯ</t>
  </si>
  <si>
    <t xml:space="preserve">        2) การพัฒนาแปลงเรียนรู้</t>
  </si>
  <si>
    <t xml:space="preserve">           - พัฒนาแปลเรียนรู้ ศพก.หลัก</t>
  </si>
  <si>
    <t xml:space="preserve">           - พัฒนาแปลงเรียนรู้ ด้านประมง (งบอุดหนุน)</t>
  </si>
  <si>
    <t xml:space="preserve">        3) กำหนดหลักสูตรการเรียนรู้ </t>
  </si>
  <si>
    <t>สนง.เกษตรจังหวัด,สนง.เกษตรอำเภอ,ศพก., COO</t>
  </si>
  <si>
    <t xml:space="preserve">        4) การพัฒนาพื้นที่บริเวณศูนย์ฯ</t>
  </si>
  <si>
    <t xml:space="preserve">        5) จัดทำแผนที่แสดงที่ตั้ง ศพก. และศูนย์เครือข่าย </t>
  </si>
  <si>
    <t xml:space="preserve">        6) สนับสนุนการดำเนินกิจกรรมพัฒนาอาชีพของเกษตรกรใน ศพก.</t>
  </si>
  <si>
    <t>ยังไม่จัดสรร งปม.</t>
  </si>
  <si>
    <t xml:space="preserve">   3.2 การพัฒนาศูนย์เครือข่าย ศพก. (ยกเว้น ศจช.และ ศดปช.)</t>
  </si>
  <si>
    <t>สนง.เกษตรจังหวัด</t>
  </si>
  <si>
    <t xml:space="preserve">        1) คัดเลือกศูนย์เครือข่าย (อำเภอละ 3 ศูนย์)</t>
  </si>
  <si>
    <t>สนง.เกษตรอำเภอ.,ศพก.,COO</t>
  </si>
  <si>
    <t xml:space="preserve">        2) วิเคราะห์ศูนย์เครือข่าย (อำเภอละ 3 ศูนย์)  </t>
  </si>
  <si>
    <t xml:space="preserve">        3) ปรับปรุง/พัฒนา (อำเภอละ 3 ศูนย์)</t>
  </si>
  <si>
    <t xml:space="preserve">        4) พัฒนาแปลงเรียนรู้ศูนย์เครือข่ายด้านประมง         (ปี 60-61)</t>
  </si>
  <si>
    <t xml:space="preserve">        5) พัฒนาแปลงเรียนรู้ศูนย์เครือข่ายด้านประมง        (ปี 62) งบอุดหนุน</t>
  </si>
  <si>
    <t xml:space="preserve">        6) พัฒนาความพร้อมและปรับปรุงฐานเรียนรู้ด้านปศุสัตว์ระดับอำเภอ (ศูนย์เครือข่าย ปี 61)</t>
  </si>
  <si>
    <t xml:space="preserve">        7) พัฒนาความพร้อมและปรับปรุงฐานเรียนรู้ด้านปศุสัตว์ระดับจังหวัด </t>
  </si>
  <si>
    <t xml:space="preserve">        8) คัดเลือกและสร้างเกษตรกรเครือข่ายและสนับสนุนพันธุ์สัตว์และปัจจัยการผลิต</t>
  </si>
  <si>
    <t xml:space="preserve">       9) สนับสนุนวารสาร วัสดุอุปกรณ์ การจัดทำฐานเรียนรู้เรื่องข้าว (ศพก.หลักและเครือข่าย)</t>
  </si>
  <si>
    <t xml:space="preserve">4. การบริหารจัดการเพื่อขับเคลื่อนการดำเนินงาน </t>
  </si>
  <si>
    <t xml:space="preserve">  4.1 ประชุมคณะทำงานและคณะกรรมการเครือข่าย ศพก. </t>
  </si>
  <si>
    <t xml:space="preserve">      - ประชุมคณะกรรมการเครือข่าย ศพก.ระดับจังหวัด</t>
  </si>
  <si>
    <t>1,2,3,4,5,6 (วันที่ 6)</t>
  </si>
  <si>
    <t>1,2,3,4,5,6 (วันที่ 7)</t>
  </si>
  <si>
    <t>1,2,3,4,5,6 (วันที่ 5)</t>
  </si>
  <si>
    <t>1,2,3,4,5,6 (วันที่ 4)</t>
  </si>
  <si>
    <t>สนง.เกษตรจังหวัด,สนง.เกษตรอำภอ,ศพก.</t>
  </si>
  <si>
    <t xml:space="preserve">      - ประชุมคณะกรรมการ ศพก.ระดับอำเภอ</t>
  </si>
  <si>
    <t>สนง.เกษตรอำเภอ,ศพก.</t>
  </si>
  <si>
    <t xml:space="preserve">  4.2 ฝึกอบรมการจัดทำแผนพัฒนาการเกษตรระดับอำเภอ</t>
  </si>
  <si>
    <t>1,2,3,4,5,6 (วันที่ 18)</t>
  </si>
  <si>
    <t>สนง.เกษตรจังหวัด,สนง.เกษตรอำเภอ</t>
  </si>
  <si>
    <t xml:space="preserve">  4.3 ถอดบทเรียน ศพก.</t>
  </si>
  <si>
    <t>1,5</t>
  </si>
  <si>
    <t>สนง.เกษตรจังหวัด,สนง.เกษตรอำเภอ, ศพก.</t>
  </si>
  <si>
    <t xml:space="preserve">  4.4 เวทีแลกเปลี่ยนเรียนรู้ เพื่อขับเคลื่อน ศพก.</t>
  </si>
  <si>
    <t xml:space="preserve">      - เวทีแลกเปลี่ยนเรียนรู้ ระดับจังหวัด</t>
  </si>
  <si>
    <t xml:space="preserve">      - เวทีแลกเปลี่ยนเรียนรู้ ระดับอำเภอ</t>
  </si>
  <si>
    <t>1,2,3,4,5,6 (วันที่ 12)</t>
  </si>
  <si>
    <t>1,2,3,4,5,6 (วันที่ 28)</t>
  </si>
  <si>
    <t>1,2,3,4,5,6 (วันที่ 20)</t>
  </si>
  <si>
    <t xml:space="preserve">  4.5 ประสานงานวิจัย /วิชาการ / นวัตกรรม</t>
  </si>
  <si>
    <t xml:space="preserve">      - วิจัยร่วมกับสถาบันการศึกษา</t>
  </si>
  <si>
    <t xml:space="preserve">               * ประสานงาน</t>
  </si>
  <si>
    <t xml:space="preserve">               * เข้าร่วมวิจัย</t>
  </si>
  <si>
    <t xml:space="preserve">      - ทดสอบผลการวิจัยร่วมกับสถาบันการศึกษา</t>
  </si>
  <si>
    <t xml:space="preserve">               * เข้าร่วมทดสอบ</t>
  </si>
  <si>
    <t xml:space="preserve">      - การฝึกงานของนักศึกษา</t>
  </si>
  <si>
    <t xml:space="preserve">              * ประสานงาน</t>
  </si>
  <si>
    <t xml:space="preserve">              * รับฝึกงาน</t>
  </si>
  <si>
    <t>5. สนับสนุนการให้บริการของ ศพก. และเครือข่าย</t>
  </si>
  <si>
    <t xml:space="preserve">  5.1 การให้บริการด้านการเกษตร</t>
  </si>
  <si>
    <t xml:space="preserve">    - บริการข้อมูลทางด้านการเกษตร</t>
  </si>
  <si>
    <t xml:space="preserve">    - โปสเตอร์ </t>
  </si>
  <si>
    <t>แผ่น</t>
  </si>
  <si>
    <t>ศวพ.นครปฐม</t>
  </si>
  <si>
    <t xml:space="preserve">    - แผ่นพับ</t>
  </si>
  <si>
    <t>ฉบับ</t>
  </si>
  <si>
    <t xml:space="preserve">  5.2 จัดงานวันถ่ายทอดเทคโนโลยีฯ (Field Day)
</t>
  </si>
  <si>
    <t>วันที่ 24   อ.เมืองฯ   วันที่ 26    อ.บางกรวย วันที่ 29 อ.บางบัวทอง</t>
  </si>
  <si>
    <t>วันที่ 3     อ.บางใหญ่ วันที่ 7    อ.ปากเกร็ดวันที่ 15   อ.ไทรน้อย</t>
  </si>
  <si>
    <t>ศพก., สนง.เกษตรอำเภอ,สนง.เกษตรจังหวัด,สถานีพัฒนาที่ดิน,สนง.ประมง,สนง.ปศุสัตว์, สนง.ตรวจบัญชีฯ, โครงการชลประทาน, ศวพ.,สนง.สหกรณ์, สนง.เกษตรและสหกรณ์, ศ.วิจัยข้าว</t>
  </si>
  <si>
    <t xml:space="preserve">      - นิทรรศการด้านประมง</t>
  </si>
  <si>
    <t xml:space="preserve">      - สนับสนุนการดำเนินกิจกรรมด้านสหกรณ์</t>
  </si>
  <si>
    <t xml:space="preserve">  5.3 การแก้ปัญหาและรับเรื่องร้องเรียน </t>
  </si>
  <si>
    <t xml:space="preserve"> ศพก. และสนง.เกษตรอำเภอ</t>
  </si>
  <si>
    <t xml:space="preserve">  5.4 ถ่ายทอดเทคโนโลยีสู่เกษตรกร (200 รายต่อ ศพก.)</t>
  </si>
  <si>
    <t>1,5,6</t>
  </si>
  <si>
    <t>2,3,4</t>
  </si>
  <si>
    <t xml:space="preserve">  5.5 อบรมเพิ่มประสิทธิภาพแก่เจ้าของศูนย์เครือข่ายด้านปศุสัตว์</t>
  </si>
  <si>
    <t xml:space="preserve">  5.6 ฝึกอบรมเชิงปฏิบัติการถ่ายทอดความรู้ให้แก่เกษตรกรผู้เลี้ยงสัตว์ (ศูนย์เครือข่ายด้านปศุสัตว์)</t>
  </si>
  <si>
    <t xml:space="preserve">  5.7 อบรมให้ความรู้ด้านการเกษตรให้กับสมาชิก ศพก.</t>
  </si>
  <si>
    <t>6/150</t>
  </si>
  <si>
    <t>ศูนย์/คน</t>
  </si>
  <si>
    <t xml:space="preserve">  5.8 ถ่ายทอดองค์ความรู้จากผู้นำสู่สมาชิกในกลุ่ม ด้านข้าว(เฉพาะ ศพก.ข้าว) ศูนย์ละ 20 ราย รวม 80 ราย</t>
  </si>
  <si>
    <t>6. พัฒนาเกษตรกรผู้นำ</t>
  </si>
  <si>
    <t xml:space="preserve">  6.1 จัดกระบวนการเรียนรู้ให้กับเกษตรกรผู้นำ            (30 ราย/ศพก.)</t>
  </si>
  <si>
    <t xml:space="preserve">       - ฝึกอบรมเกษตรกรผู้นำ 30 ราย/ศพก.</t>
  </si>
  <si>
    <t xml:space="preserve">       - สนับสนุนวิทยากรถ่ายทอดความรู้ด้านสหกรณ์</t>
  </si>
  <si>
    <t xml:space="preserve">  6.2 พัฒนาเกษตรกรผู้นำ ศพก. เครือข่าย (10 ราย/อำเภอ)  </t>
  </si>
  <si>
    <t xml:space="preserve">  6.3 อบรมอาสาสมัครด้านบัญชี (ครูบัญชีประจำ ศพก.)    (1 คน)</t>
  </si>
  <si>
    <t>สนง.ตรวจบัญชีฯ</t>
  </si>
  <si>
    <t>7. พัฒนาศูนย์เครือข่าย ศจช. และ ศดปช.</t>
  </si>
  <si>
    <t xml:space="preserve">  7.1 พัฒนาศักยภาพการดำเนินงาน ศจช.</t>
  </si>
  <si>
    <t xml:space="preserve">สนง.เกษตรจังหวัด,สนง.เกษตรอำเภอ, ศพก. </t>
  </si>
  <si>
    <t xml:space="preserve">      - จัดกระบวนการเรียนรู้ตามแนวทางโรงเรียนเกษตรกร</t>
  </si>
  <si>
    <t xml:space="preserve">      - สนับสนุนการดำเนินกิจกรรมของ ศจช.</t>
  </si>
  <si>
    <t>จังหวัด</t>
  </si>
  <si>
    <t xml:space="preserve">      - สนับสนุนการดำเนินงานแปลงติดตามสถานการณ์ศัตรูพืช </t>
  </si>
  <si>
    <t xml:space="preserve">      - จัดทำแปลงเรียนรู้การจัดการศัตรูพืช</t>
  </si>
  <si>
    <t xml:space="preserve">      - จัดเวทีเสวนาศักยภาพและสร้างเครือข่าย ศจช. ระดับจังหวัด</t>
  </si>
  <si>
    <t>1,2,3,4,5,6 (วันที่ 25)</t>
  </si>
  <si>
    <t xml:space="preserve">      - ประกวด ศจช. ดีเด่น ระดับจังหวัด </t>
  </si>
  <si>
    <t xml:space="preserve">  7.2 พัฒนา ศดปช.</t>
  </si>
  <si>
    <t xml:space="preserve">       - สนับสนุนการดำเนินกิจกรรมของ ศดปช.</t>
  </si>
  <si>
    <t xml:space="preserve">       - ประกวด ศดปช. ดีเด่น ระดับจังหวัด</t>
  </si>
  <si>
    <t xml:space="preserve">  7.3 ถ่ายทอดเทคโนโลยีด้านการใช้ปุ๋ยเพื่อลดต้นทุน</t>
  </si>
  <si>
    <t xml:space="preserve">       - จัดทำแปลงเรียนรู้ด้านการจัดการดินและปุ๋ย</t>
  </si>
  <si>
    <t xml:space="preserve">      - จัดกระบวนการเรีนรู้ด้านการจัดการดินและปุ๋ย</t>
  </si>
  <si>
    <t xml:space="preserve">      - จัดงานรณรงค์การใช้ปุ๋ยเพื่อลดต้นทุนการผลิต</t>
  </si>
  <si>
    <t>8. ติดตามประเมินผลและรายงาน</t>
  </si>
  <si>
    <t xml:space="preserve">  8.1 ติดตามและรายงานผลการดำเนินงาน </t>
  </si>
  <si>
    <t>สนง.เกษตรจังหวัด,ปศุสัตว์,สนง.สหกรณ์</t>
  </si>
  <si>
    <t xml:space="preserve">     - ติดตามประเมินผล</t>
  </si>
  <si>
    <t xml:space="preserve">   8.2 สรุปผลการดำเนินงาน</t>
  </si>
  <si>
    <t xml:space="preserve">สนง.เกษตรจังหวัด,สนง.เกษตรอำเภอ </t>
  </si>
  <si>
    <t xml:space="preserve">   8.3 สนับสนุนงานตามนโยบายรัฐบาล (งบประมง)</t>
  </si>
  <si>
    <t>รหัส ศพก.</t>
  </si>
  <si>
    <t>ศพก. อ.เมืองนนทบุรี</t>
  </si>
  <si>
    <t>ศพก. อ.บางใหญ่</t>
  </si>
  <si>
    <t>ศพก. อ.ไทรน้อย</t>
  </si>
  <si>
    <t>ศพก. อ.บางกรวย</t>
  </si>
  <si>
    <t>ศพก. อ.ปากเกร็ด</t>
  </si>
  <si>
    <t>ศพก. อ.บางบัวทอง</t>
  </si>
  <si>
    <t>แผนปฏิบัติการ ศพก. แยกตามหน่วยงาน (แผน CoO)</t>
  </si>
  <si>
    <t>แผนปฏิบัติการ/งบประมาณบูรณาการ เพื่อขับเคลื่อนการดำเนินงานของศูนย์เรียนรู้การเพิ่มประสิทธิภาพการผลิตสินค้าเกษตร (ศพก.)</t>
  </si>
  <si>
    <t>จังหวัดปทุมธานี  ประจำปีงบประมาณ 2562</t>
  </si>
  <si>
    <t xml:space="preserve">หน่วยงบประมาณ : บาท </t>
  </si>
  <si>
    <t>โครงการ/กิจกรรม/ขั้นตอน</t>
  </si>
  <si>
    <t>1 อำเภอ</t>
  </si>
  <si>
    <t>7 อำเภอ</t>
  </si>
  <si>
    <t>แผนการดำเนินการ 7 อำเภอ</t>
  </si>
  <si>
    <t>หน่วยงาน
ที่ร่วม
ดำเนินการ</t>
  </si>
  <si>
    <t>ไตรมาสที่ 1</t>
  </si>
  <si>
    <t>ไตรมาสที่ 2</t>
  </si>
  <si>
    <t>ไตรมาสที่ 3</t>
  </si>
  <si>
    <t>ไตรมาสที่ 4</t>
  </si>
  <si>
    <t>โครงการศูนย์เรียนรู้การเพิ่มประสิทธิภาพการผลิตสินค้าเกษตร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</si>
  <si>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</si>
  <si>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</si>
  <si>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</si>
  <si>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</si>
  <si>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</si>
  <si>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</si>
  <si>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</si>
  <si>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</si>
  <si>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</si>
  <si>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</si>
  <si>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</si>
  <si>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</si>
  <si>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1.</t>
  </si>
  <si>
    <t>กรมส่งเสริมการเกษตร</t>
  </si>
  <si>
    <t>1. การพัฒนาศูนย์เรียนรู้การเพิ่มประสิทธิภาพการผลิตสินค้าเกษตร</t>
  </si>
  <si>
    <t>กสก.</t>
  </si>
  <si>
    <t>2. การพัฒนาศูนย์เครือข่าย ศพก.อื่นๆ (ยกเว้น ศจช. ศดปช.)</t>
  </si>
  <si>
    <t>3. การประชุมคณะกรรมการเครือข่าย ศพก. ระดับจังหวัด
   (1 จังหวัด ๆ ละ 4 ครั้ง ๆ ละ  14 ราย)</t>
  </si>
  <si>
    <t>4. ประชุมคณะกรรมการ ศพก.ระดับอำเภอ 
    (7 อำเภอ ๆ ละ 4 ครั้ง ๆ ละ  10 ราย รวมครั้งละ 70 ราย)</t>
  </si>
  <si>
    <t xml:space="preserve">5. การจัดงานวันถ่ายทอดเทคโนโลยีเพื่อเริ่มต้นฤดูกาลผลิตใหม่ (Field day) </t>
  </si>
  <si>
    <t>6. จัดกระบวนการเรียนรู้ให้กับเกษตรกรผู้นำ 
    (7 อำเภอ ๆ ละ 3 ครั้ง ๆ ละ  30 ราย รวมครั้งละ 210 ราย)</t>
  </si>
  <si>
    <t>7. พัฒนาเกษตรกรผู้นำ ศพก. เครือข่าย
    (1 จังหวัด ๆ ละ 2 ครั้ง ๆ ละ  70 ราย)</t>
  </si>
  <si>
    <t>8. ถอดบทเรียนศูนย์เรียนรู้ ศพก.</t>
  </si>
  <si>
    <t>9. ศูนย์จัดการศัตรูพืชชุมชน (ศจช.)</t>
  </si>
  <si>
    <t>1)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</si>
  <si>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>2)จัดเวทีเสวนาพัฒนาศักยภาพและการสร้างเครือข่าย ศจช. ระดับจังหวัด (ศจช. 2 ศูนย์ ศูนย์ละ 2 ราย)</t>
  </si>
  <si>
    <t>10. ศูนย์จัดการดินปุ๋ยชุมชน (ศดปช.)</t>
  </si>
  <si>
    <t xml:space="preserve">1) สนับสนุนการดำเนินกิจกรรมของ ศดปช.  </t>
  </si>
  <si>
    <t>2) จัดทำแปลงเรียนรู้ด้านการจัดการดินและปุ๋ย</t>
  </si>
  <si>
    <t xml:space="preserve">3) จัดกระบวนการเรียนรู้ด้านการจัดการดินและปุ๋ย ศูนย์ละ 20 ราย </t>
  </si>
  <si>
    <t>กรมปศุสัตว์</t>
  </si>
  <si>
    <t>1. การพัฒนา ศพก. (ศูนย์หลัก)</t>
  </si>
  <si>
    <t xml:space="preserve">1.1 พัฒนาความพร้อมและปรับปรุงฐานเรียนรู้ด้านปศุสัตว์ </t>
  </si>
  <si>
    <t>กปศ.</t>
  </si>
  <si>
    <t>2. การพัฒนาศูนย์เครือข่าย ศพก. ด้านปศุสัตว์ ปี 2561</t>
  </si>
  <si>
    <t>2.1 พัฒนาความพร้อมและปรับปรุงฐานเรียนรู้ด้านปศุสัตว์ ระดับอำเภอ</t>
  </si>
  <si>
    <t>2.2 พัฒนาความพร้อมและปรับปรุงฐานเรียนรู้ด้านปศุสัตว์ ระดับจังหวัด (เครือข่าย ศพก. ดีเด่นระดับจังหวัด ปี 2561)</t>
  </si>
  <si>
    <r>
      <t>2.3</t>
    </r>
    <r>
      <rPr>
        <sz val="12"/>
        <color theme="1"/>
        <rFont val="Times New Roman"/>
        <family val="1"/>
      </rPr>
      <t xml:space="preserve">  </t>
    </r>
    <r>
      <rPr>
        <sz val="12"/>
        <color theme="1"/>
        <rFont val="TH SarabunPSK"/>
        <family val="2"/>
      </rPr>
      <t>ฝึกอบรมเพิ่มประสิทธิภาพแก่เจ้าของศูนย์เครือข่ายฯ</t>
    </r>
  </si>
  <si>
    <t xml:space="preserve">2.4 ฝึกอบรมเชิงปฏิบัติการถ่ายทอดความรู้ให้แก่เกษตรกรผู้เลี้ยงสัตว์ </t>
  </si>
  <si>
    <t xml:space="preserve">3. การพัฒนาศูนย์เครือข่าย ศพก. ด้านปศุสัตว์ (ศูนย์ใหม่)  </t>
  </si>
  <si>
    <t>3.1 สร้างเกษตรกรเครือข่ายและสนับสนุนพันธุ์สัตว์และปัจจัยการผลิต</t>
  </si>
  <si>
    <t>กรมตรวจบัญชีสหกรณ์</t>
  </si>
  <si>
    <t>1. พัฒนาศักยภาพ ครูบัญชี</t>
  </si>
  <si>
    <t>กตส.</t>
  </si>
  <si>
    <t>2. พัฒนาฐานเรียนรู้ด้านบัญชี</t>
  </si>
  <si>
    <t>กรมการข้าว</t>
  </si>
  <si>
    <t>1. สนับสนุนสื่อวารสาร วัสดุอุปกรณ์ การจัดทำฐานเรียนรู้เรื่องข้าว</t>
  </si>
  <si>
    <t>กข.</t>
  </si>
  <si>
    <t xml:space="preserve">   * ศพก. สินค้าหลักข้าว</t>
  </si>
  <si>
    <t xml:space="preserve">    *ศพก. สินค้าหลัก ไร่นาสวนผสม</t>
  </si>
  <si>
    <t xml:space="preserve">    *ศพก. สินค้า อื่นๆ</t>
  </si>
  <si>
    <t>2. ถ่ายทอดองค์ความรู้จากผู้นำสู่สมาชิกในกลุ่ม ด้านข้าว (เฉพาะ ศพก.ข้าว)</t>
  </si>
  <si>
    <t>5</t>
  </si>
  <si>
    <t>กรมประมง</t>
  </si>
  <si>
    <t>1. พัฒนาแปลงเรียนรู้ด้านการประมง  ใน ศพก. หลัก (งบอุดหนุน)</t>
  </si>
  <si>
    <t>กป.</t>
  </si>
  <si>
    <t>2. พัฒนาฐานเรียนรู้และหลักสูตรด้านประมง</t>
  </si>
  <si>
    <t xml:space="preserve">3. สนับสนุนงานตามนโยบายรัฐบาล CoO /Ot </t>
  </si>
  <si>
    <t>4. ถ่ายทอดเทคโนโลยีสู่เกษตรกร (200 ราย ต่อ ศพก.)</t>
  </si>
  <si>
    <t xml:space="preserve">5. จัดกิจกรรมวันถ่ายทอดเทคโนโลยีการเกษตร (Field day) </t>
  </si>
  <si>
    <t>6. พัฒนาแปลงเรียนรู้ในศูนย์เครือข่ายด้านประมง -รายเก่า (4 เครือข่ายต่อ ศพก.)</t>
  </si>
  <si>
    <t>7. พัฒนาแปลงเรียนรู้ในศูนย์เครือข่ายด้านประมง-รายใหม่ (1 เครือข่าย ต่อ ศพก.)
    (งบอุดหนุน)</t>
  </si>
  <si>
    <t>6</t>
  </si>
  <si>
    <t>กรมพัฒนาที่ดิน</t>
  </si>
  <si>
    <t>1. พัฒนาฐานเรียนรู้ด้านการพัฒนาที่ดิน ใน ศพก.</t>
  </si>
  <si>
    <t>2. ปรับปรุงฐานข้อมูลความรู้ด้านการพัฒนาที่ดินใน ศพก.</t>
  </si>
  <si>
    <t>3. สนับสนุนการให้บริการด้านการพัฒนาที่ดินใน ศพก.</t>
  </si>
  <si>
    <t>7</t>
  </si>
  <si>
    <t>กรมวิชาการเกษตร</t>
  </si>
  <si>
    <t>1. พัฒนาแปลงต้นแบบ สนับสนุนเอกสารวิชาการ
   (3 ศพก.ๆ ละ 200 ฉบับ &gt; ธัญบุรี/ลำลูกกา/คลองหลวง)</t>
  </si>
  <si>
    <t>กวก.</t>
  </si>
  <si>
    <t>2. พัฒนาแปลงต้นแบบ สนับสนุนโปสเตอร์วิชาการ
   (3 ศพก.ๆ ละ 2 แผ่น &gt; ธัญบุรี/ลำลูกกา/คลองหลวง)</t>
  </si>
  <si>
    <t>3. อบรมเกษตรกร เรื่อง การใช้ปุ๋ยที่ถูกต้องและ ปุ๋ยPGPR2
   (3 ศพก.ๆละ 30 ราย &gt; ธัญบุรี/ลำลูกกา/คลองหลวง)</t>
  </si>
  <si>
    <t>4. สนับสนุนแตนเบียนกำจัดศัตรูมะพร้าว (1 ศพก./ 3 ชนิด &gt; หนองเสือ)</t>
  </si>
  <si>
    <t>ชนิด</t>
  </si>
  <si>
    <t xml:space="preserve">          - แตนเบียนโกนิโอซัส</t>
  </si>
  <si>
    <t>ตัว</t>
  </si>
  <si>
    <t xml:space="preserve">          - แตนเบียนหนอนอะซีโคเดส</t>
  </si>
  <si>
    <t>มัมมี่</t>
  </si>
  <si>
    <t xml:space="preserve">          - แตนเบียนดักแด้เตตระสติคัส</t>
  </si>
  <si>
    <t>กรมส่งเสริมสหกรณ์</t>
  </si>
  <si>
    <t>1. สนับสนุนสื่อประชาสัมพันธ์และส่งเสริมด้านสหกรณ์</t>
  </si>
  <si>
    <t>กสส.</t>
  </si>
  <si>
    <t>2. สนับสนุนวิทยากรถ่ายทอดความรู้เรื่องการสหกรณ์ และการรวมกลุ่มสหกรณ์</t>
  </si>
  <si>
    <t>กรมชลประทาน</t>
  </si>
  <si>
    <t>1. จัดทำข้อมูลประจำ ศพก.บริการข้อมูล ข่าวสารและวิชาการ ด้านชลประทาน</t>
  </si>
  <si>
    <t>ชป.</t>
  </si>
  <si>
    <t xml:space="preserve">   - ข้อมูลข่าวสารในการชี้แจง แจ้งเตือนให้แก่เกษตรกรในพื้นที่</t>
  </si>
  <si>
    <t xml:space="preserve">   - องค์ความรู้ และนวัตกรรมที่เป็นประโยชน์แก่เกษตรกร เช่น ปฏิทินเพาะปลูกพืช 
     ตามปริมาณน้ำต้นทุน, การออกแบบระบบน้ำหยด สปริงเกอร์ เป็นต้น</t>
  </si>
  <si>
    <t>สำนักงานปฏิรูปที่ดินเพื่อเกษตรกรรม</t>
  </si>
  <si>
    <t xml:space="preserve">1. พัฒนาศูนย์เครือข่ายในเขตปฏิรูปที่ดิน จำนวน 1 แห่ง (แปลง/ฐานเรียนรู้ ฯลฯ) ศูนย์เรียนรู้ด้านการปฏิรูปที่ดิน/การปลูกมะลิ
นายศักดิ์ชัย กล่อมเสนาะ 09 0471 5438 หมู่ที่4 ต.บึงน้ำรักษ์ อ.ธัญบุรี </t>
  </si>
  <si>
    <t>สปก.</t>
  </si>
  <si>
    <t>2. ฝึกอบรมเกษตรกร 20 ราย (ศพก.เครือข่าย ส.ป.ก. ปี 2562)</t>
  </si>
  <si>
    <t>รวม</t>
  </si>
  <si>
    <t xml:space="preserve">ข้อมูล ณ วันที่ 20 พฤศจิกายน 2561 </t>
  </si>
  <si>
    <t>สำนักงานเกษตรจังหวัดปทุมธานี</t>
  </si>
  <si>
    <t>จังหวัด…พระนครศรีอยุธยา..... ประจำปีงบประมาณ 2562</t>
  </si>
  <si>
    <t>ทุกศูนย์</t>
  </si>
  <si>
    <t xml:space="preserve"> - ศพก., CoO, สนง.เกษตรอำเภอ
</t>
  </si>
  <si>
    <t xml:space="preserve"> - ศพก.,  สนง.เกษตรอำเภอ ,  CoO</t>
  </si>
  <si>
    <t xml:space="preserve">     3.2 พัฒนาศักยภาพครูบัญชี</t>
  </si>
  <si>
    <t>- ศพก. , กตส. , สนง.เกษตรอำเภอ</t>
  </si>
  <si>
    <t xml:space="preserve">     3.3 พัฒนาศูนย์เครือข่าย ศพก.(ด้านปศุสัตว์)</t>
  </si>
  <si>
    <t>สนง.ปศุสัตว์</t>
  </si>
  <si>
    <t xml:space="preserve">     3.4 การปรับปรุงฐานเรียนรู้
</t>
  </si>
  <si>
    <t xml:space="preserve"> - ศพก., สนง.เกษตรอำเภอ, ศูนย์วิจัยข้าว,ศวพ.ชันนาท,  สถานีพัฒนาที่ดิน, สนง.ประมง,สนง.ตรวจบัญชีฯ, สนง.ปศุสัตว์ ,ศคปช.,  โครงการชลประทาน,  สนง.ปฏิรูปที่ดิน</t>
  </si>
  <si>
    <t>1-3,5-9,13-16</t>
  </si>
  <si>
    <t>4,11,12</t>
  </si>
  <si>
    <t xml:space="preserve">     3.5 การปรับปรุงแปลงเรียนรู้</t>
  </si>
  <si>
    <t xml:space="preserve">  - ศพก., สนง.เกษตรอำเภอ, ศูนย์วิจัยข้าว,  สถานีพัฒนาที่ดิน,  สนง.ประมง,  สนง.ปศุสัตว์,  โครงการชลประทาน,  สนง.ปฏิรูปที่ดิน, </t>
  </si>
  <si>
    <t>1-6,8-10</t>
  </si>
  <si>
    <t>7,11-16</t>
  </si>
  <si>
    <t xml:space="preserve">     3.6 การปรับปรุง/จัดทำ/ข้อมูลประจำ ศพก.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</si>
  <si>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</t>
  </si>
  <si>
    <t>5,6,,8</t>
  </si>
  <si>
    <t>7,9,10,11</t>
  </si>
  <si>
    <t>12,13,14,15,16</t>
  </si>
  <si>
    <t xml:space="preserve">     3.7 พัฒนาศูนย์เครือข่าย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</si>
  <si>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โครงการชลประทาน,  สนง.ปฏิรูปที่ดิน</t>
  </si>
  <si>
    <t xml:space="preserve">     3.8 คณะกรรมการ ศพก.</t>
  </si>
  <si>
    <t xml:space="preserve">          - ประชุมคณะกรรมการเครือข่าย ศพก. ระดับจังหวัด</t>
  </si>
  <si>
    <t xml:space="preserve"> - ศพก., สนง.เกษตรจังหวัด</t>
  </si>
  <si>
    <t xml:space="preserve">          - ประชุมคณะกรรมการ ศพก. </t>
  </si>
  <si>
    <t xml:space="preserve"> - ศพก., สนง.เกษตรอำเภอ</t>
  </si>
  <si>
    <t xml:space="preserve"> - ศพก. กปศ , ศวข , สวพ 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</si>
  <si>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</t>
  </si>
  <si>
    <t xml:space="preserve">     4.5 การให้บริการด้านบัญชี</t>
  </si>
  <si>
    <t>สกต.</t>
  </si>
  <si>
    <t>5. การอบรมเกษตรกร</t>
  </si>
  <si>
    <t xml:space="preserve">  - สนง.เกษตรอำเภอ, ศูนย์วิจัยข้าว., สถานีพัฒนาที่ดิน, สนง.กษ,  สนง.ประมง.,ชป.นครชุมน์, สนง.ปศุสัตว์ ,  ศพก., สนง.ตรวจบัญชี, โครงการชลประทาน,ศวช.,  สนง.ปฏิรูปที่ดิน, CoO</t>
  </si>
  <si>
    <t>5.1 กิจกรรมพัฒนาเกษตรกรผู้นำ</t>
  </si>
  <si>
    <t xml:space="preserve">    พัฒนาเกษตรกรผู้นำ ศพก. เครือข่าย</t>
  </si>
  <si>
    <t>กสก</t>
  </si>
  <si>
    <t xml:space="preserve">     ฝึกอบรมเพิ่มศักยภาพเจ้าของศูนย์   เครือข่าย ศพก.ด้านปศุสัตว์</t>
  </si>
  <si>
    <t>สนง. ปศุวัตว์</t>
  </si>
  <si>
    <t xml:space="preserve">       ฝึกอบรมเชิงปฏิบัติการแก่เกษตรกรผู้เลี้ยงสัตว์</t>
  </si>
  <si>
    <t>6. ประสานงานวิจัย / วิชาการ / นวัตกรรม</t>
  </si>
  <si>
    <t xml:space="preserve">          - วิจัยร่วมกับสถาบันการศึกษา</t>
  </si>
  <si>
    <t>ศพก., 
 - สำนักงานเกษตรอำเภอ, 
 - CoO
 - มหาวิทยาลัยเกษตรศาสตร์           - มหาวิทยาลัยเทคโนโลยีราชมงคลสุวรรณภูมิ  วิทยาเขตหันตรา</t>
  </si>
  <si>
    <t xml:space="preserve">             * ประสานงาน</t>
  </si>
  <si>
    <t>10 , 12</t>
  </si>
  <si>
    <t xml:space="preserve">             * เข้าร่วมวิจัย</t>
  </si>
  <si>
    <t xml:space="preserve">          - ทดสอบผลการวิจัยร่วมกับสถาบันการศึกษา</t>
  </si>
  <si>
    <t xml:space="preserve">             * เข้าร่วมทดสอบ</t>
  </si>
  <si>
    <t xml:space="preserve">          - ฝึกงานของนักศึกษา</t>
  </si>
  <si>
    <t xml:space="preserve">             * รับฝึกงาน</t>
  </si>
  <si>
    <t>7. การสนับสนุนเพิ่มเติมเพื่อขับเคลื่อน         ศพก.(รัฐ/เอกชน/ชุมชน)</t>
  </si>
  <si>
    <t xml:space="preserve">  7.1 การจัดทำแปลงต้นแบบ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</si>
  <si>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ศวพ.ราชบุรี</t>
  </si>
  <si>
    <t xml:space="preserve">  7.2 ป้ายฐานเรียนรู้</t>
  </si>
  <si>
    <t xml:space="preserve">  7.3 เอกสารวิชาการ</t>
  </si>
  <si>
    <t xml:space="preserve">  7.4 ถ่ายทอดความรู้</t>
  </si>
  <si>
    <t xml:space="preserve">  7.5 สนับสนุนปัจจัยการผลิต</t>
  </si>
  <si>
    <t xml:space="preserve">  7.6 สนับสนุนสื่อเรียนรู้ด้านสหกรณ์</t>
  </si>
  <si>
    <t xml:space="preserve">  7.7 สนับสนุนการรวมกลุ่ม</t>
  </si>
  <si>
    <t xml:space="preserve"> 8.1 ติดตามและรายงานผลการดำเนินงาน</t>
  </si>
  <si>
    <t xml:space="preserve"> - สำนักงานเกษตรอำเภอ, ศพก.</t>
  </si>
  <si>
    <t xml:space="preserve"> 8.2 สรุปผลการดำเนินงาน</t>
  </si>
  <si>
    <t xml:space="preserve"> - สำนักงานเกษตรอำเภอ</t>
  </si>
  <si>
    <t>ศพก. อ. บ้านแพรก</t>
  </si>
  <si>
    <t>ศพก. อ.บางซ้าย</t>
  </si>
  <si>
    <t>ศพก. อ.บางปะอิน</t>
  </si>
  <si>
    <t>ศพก. อ.มหาราช</t>
  </si>
  <si>
    <t>ศพก. อ.นครหลวง</t>
  </si>
  <si>
    <t>ศพก. อ.เสนา</t>
  </si>
  <si>
    <t>ศพก. อ.บางปะหัน</t>
  </si>
  <si>
    <t>ศพก. อ.ภาชี</t>
  </si>
  <si>
    <t>ศพก. อ.พระนครศรีอยุธยา</t>
  </si>
  <si>
    <t>ศพก. อ. บางบาล</t>
  </si>
  <si>
    <t>ศพก. อ.ท่าเรือ</t>
  </si>
  <si>
    <t>ศพก. อ.บางไทร</t>
  </si>
  <si>
    <t>ศพก. อ.วังน้อย</t>
  </si>
  <si>
    <t>ศพก. อ.ผักไห่</t>
  </si>
  <si>
    <t>ศพก. อ.ลาดบัวหลวง</t>
  </si>
  <si>
    <t>ศพก. อ.อุทัย</t>
  </si>
  <si>
    <t>แผนปฏิบัติการบูรณาการของคณะกรรมการขับเคลื่อนนโยบายกระทรวงเกษตรและสหกรณ์</t>
  </si>
  <si>
    <t>จังหวัด…สระบุรี..... ประจำปีงบประมาณ 2562</t>
  </si>
  <si>
    <t>1-13</t>
  </si>
  <si>
    <t xml:space="preserve"> - ศพก.,  สนง.เกษตรอำเภอ , CoO </t>
  </si>
  <si>
    <t>3.การพัฒนาศักยภาพ ศพก.</t>
  </si>
  <si>
    <t xml:space="preserve"> - ศพก., สนง.เกษตรอำเภอ, ศูนย์วิจัยข้าวลพบุรี,ศวพ.ชัยนาท,  สถานีพัฒนาที่ดิน, สนง.ประมง,สนง.ตรวจบัญชีฯ, สนง.ปศุสัตว์ ,ชลประทาน,  สนง.ปฏิรูปที่ดิน,</t>
  </si>
  <si>
    <t>2,3,10,11</t>
  </si>
  <si>
    <t>9,3,4,2,12</t>
  </si>
  <si>
    <t>1,5,6,11,8,10,</t>
  </si>
  <si>
    <t>13,7</t>
  </si>
  <si>
    <t>9,3,4,2,13</t>
  </si>
  <si>
    <t xml:space="preserve"> ศพก., สนง.เกษตรอำเภอ, ศูนย์วิจัยข้าวลพบุรี,ศวพ.ชัยนาท,  สถานีพัฒนาที่ดิน, สนง.ประมง,สนง.ตรวจบัญชีฯ, สนง.ปศุสัตว์ ,ชลประทาน,  สนง.ปฏิรูปที่ดิน</t>
  </si>
  <si>
    <t>2,3,4,9,12</t>
  </si>
  <si>
    <t>1,5,6,8,10,11</t>
  </si>
  <si>
    <t xml:space="preserve">  - ศพก., สนง.เกษตรอำเภอ, ศูนย์วิจัยข้าว,สนง.สหกรณ์,  สถานีพัฒนาที่ดิน,  สนง.ประมง,สนง.ตรวจบัญชี, สนง.ปศุสัตว์,  ศูนย์เคริอข่าย ศพก., โครงการชลประทาน,  สนง.ปฏิรูปที่ดิน, ศวพ.ชัยนาท, กษ, สนง.กษจ.</t>
  </si>
  <si>
    <t xml:space="preserve">  - ศพก., สนง.เกษตรอำเภอ, ศูนย์วิจัยข้าว,สนง.สหกรณ์,  สถานีพัฒนาที่ดิน,  สนง.ประมง,สนง.ตรวจบัญชี, สนง.ปศุสัตว์,  ศูนย์เคริอข่าย ศพก., โครงการชลประทาน,  สนง.ปฏิรูปที่ดิน, ศวพ.ชัยนาท,ศจช.,ศดปช.,กษ</t>
  </si>
  <si>
    <t xml:space="preserve">  สนง.พัฒนาที่ดิน,
   ศูนย์วิจัยข้าว,
  สนง.เกษตรและสหกรณ์,
  สนง.ตรวจบัญชี,
  สนง.ประมง, สนง.สหกรณ์,
  สนง.ปศุสัตว์,
  ศวพ.ชัยนาท</t>
  </si>
  <si>
    <t>1-8, 10,13</t>
  </si>
  <si>
    <t>ศพก. เมืองสระบุรี</t>
  </si>
  <si>
    <t>ศพก. อ.แก่งคอย</t>
  </si>
  <si>
    <t>ศพก. อ.วิหารแดง</t>
  </si>
  <si>
    <t>ศพก. อ.หนองแค</t>
  </si>
  <si>
    <t>ศพก. อ.หนองแซง</t>
  </si>
  <si>
    <t>ศพก. อ.บ้านหมอ</t>
  </si>
  <si>
    <t>ศพก. อ.ดอนพุด</t>
  </si>
  <si>
    <t>ศพก. อ.หนองโดน</t>
  </si>
  <si>
    <t>ศพก. อ.พระพุทธบาท</t>
  </si>
  <si>
    <t>ศพก. อ.เสาไห้</t>
  </si>
  <si>
    <t>ศพก. อ.มวกเหล็ก</t>
  </si>
  <si>
    <t>ศพก. อ.วังม่วง</t>
  </si>
  <si>
    <t>ศพก. อ.เฉลิมพระเกียรติ</t>
  </si>
  <si>
    <t xml:space="preserve">แผน CoO
</t>
  </si>
  <si>
    <t>จังหวัดสิงห์บุรี ประจำปีงบประมาณ 2562</t>
  </si>
  <si>
    <t xml:space="preserve">1. การวิเคราะห์ศักยภาพ </t>
  </si>
  <si>
    <t xml:space="preserve">    1.1 วิเคราะห์เพื่อกำหนดแผนการพัฒนา ศพก.</t>
  </si>
  <si>
    <t xml:space="preserve"> - ศพก.,  สนง.กษอ., สนง.กษจ.</t>
  </si>
  <si>
    <t xml:space="preserve">    1.2 วิเคราะห์เพื่อการพัฒนาศูนย์เครือข่าย</t>
  </si>
  <si>
    <t>2. ประชุมชี้แจง CoO และ จนท.</t>
  </si>
  <si>
    <t xml:space="preserve">     2.1 ประชุมชี้แจง/วางแผนบูรณาการ</t>
  </si>
  <si>
    <t>23 พ.ย. 61</t>
  </si>
  <si>
    <t xml:space="preserve"> - ศพก., CoO
</t>
  </si>
  <si>
    <t>3. การพัฒนาศักยภาพ ศพก. และศูนย์เครือข่าย</t>
  </si>
  <si>
    <t xml:space="preserve"> </t>
  </si>
  <si>
    <t xml:space="preserve">     3.1 จัดทำแผนการพัฒนา ศพก. และศูนย์เครือข่าย
</t>
  </si>
  <si>
    <t xml:space="preserve"> - ศพก., CoO, สนง.เกษตรอำเภอ, สนง.เกษตรจังหวัด
</t>
  </si>
  <si>
    <t xml:space="preserve">     3.2 พัฒนา ศพก.
</t>
  </si>
  <si>
    <t>1,2,3,4,6</t>
  </si>
  <si>
    <t xml:space="preserve"> - ศพก., สนง.เกษตรอำเภอ, 
กปศ.</t>
  </si>
  <si>
    <t xml:space="preserve">          1) ปรับปรุงข้อมูล</t>
  </si>
  <si>
    <t xml:space="preserve">          2) ปรับปรุงฐานเรียนรู้</t>
  </si>
  <si>
    <t xml:space="preserve">     3.3 พัฒนาศูนย์เครือข่าย ศพก.</t>
  </si>
  <si>
    <t xml:space="preserve">          1) วิเคราะห์/คัดเลือก/รับรองศูนย์เครือข่าย</t>
  </si>
  <si>
    <t xml:space="preserve">          2) จัดทำข้อมูล/ฐานเรียนรู้</t>
  </si>
  <si>
    <t xml:space="preserve">          3) จัดทำเอกสารเผยแพร่</t>
  </si>
  <si>
    <t xml:space="preserve">     3.4 พัฒนาศักยภาพ ครูบัญชี</t>
  </si>
  <si>
    <t xml:space="preserve">     3.5 สนับสนุนสื่อวารสาร วัสดุอุปกรณ์ การจัดทำฐานเรียนรู้เรื่องข้าว</t>
  </si>
  <si>
    <t xml:space="preserve">          - ศพก.สินค้าหลัดข้าว</t>
  </si>
  <si>
    <t xml:space="preserve">     3.6 พัฒนาฐานเรียนรู้และหลักสูตรด้านประมง</t>
  </si>
  <si>
    <t xml:space="preserve">     3.7 พัฒนาฐานเรียนรู้ด้านพัฒนาที่ดินใน ศพก.</t>
  </si>
  <si>
    <t xml:space="preserve">     3.8 ปรับปรุงฐานข้อมูลความรู้ด้านการพัฒนาที่ดินใน ศพก.</t>
  </si>
  <si>
    <t xml:space="preserve">     3.9 พัฒนาแปลงต้นแบบ สนับสนุนเอกสารวิชาการ/โปสเตอร์ (กรมวิชาการ)</t>
  </si>
  <si>
    <t>4. บริหารจัดการเพื่อขับเคลื่อนการดำเนินงาน</t>
  </si>
  <si>
    <t xml:space="preserve">     4.1 ประชุมคณะทำงานและคณะกรรมการเครือข่าย ศพก.</t>
  </si>
  <si>
    <t xml:space="preserve">  - ศพก., สนง.เกษตรอำเภอ, สนง.เกษตรจังหวัด</t>
  </si>
  <si>
    <t xml:space="preserve">       1) ประชุมคณะกรรมการเครือข่ายระดับจังหวัด</t>
  </si>
  <si>
    <t>13 ธ.ค. 61</t>
  </si>
  <si>
    <t>13 ก.พ. 62</t>
  </si>
  <si>
    <t>25 เม.ย. 62</t>
  </si>
  <si>
    <t xml:space="preserve">       2) ประชุมคณะกรรมการเครือข่ายระดับอำเภอ</t>
  </si>
  <si>
    <t>5,6</t>
  </si>
  <si>
    <t xml:space="preserve">       3) สนับสนุนงานตามนโยบายรัฐบาล CoO/OT</t>
  </si>
  <si>
    <t xml:space="preserve">     4.2 ฝึกอบรมการจัดทำแผนพัฒนาการเกษตร</t>
  </si>
  <si>
    <t>สนง.เกษตรอำเภอ,สนง.เกษตรจังหวัด</t>
  </si>
  <si>
    <t xml:space="preserve">          1) ฝึกอบรมให้ จนท.ส่งเสริมการเกษตร</t>
  </si>
  <si>
    <t>21 พ.ย. 61</t>
  </si>
  <si>
    <t xml:space="preserve">     4.3 เวทีแลกเปลี่ยนเรียนรู้ระดับจังหวัดเพื่อขับเคลื่อน ศพก.</t>
  </si>
  <si>
    <t>12 พ.ย. 61</t>
  </si>
  <si>
    <t>15 ก.พ. 62</t>
  </si>
  <si>
    <t>17 พ.ค. 62</t>
  </si>
  <si>
    <t>5. สนับสนุนให้บริการของ ศพก. และเครือข่าย</t>
  </si>
  <si>
    <t xml:space="preserve">     5.1 การให้บริการข้อมูล ข่าวสาร</t>
  </si>
  <si>
    <t xml:space="preserve">     5.2 การให้บริการด้านการเกษตร</t>
  </si>
  <si>
    <t xml:space="preserve">     5.3 จัดงานวัน Field Day
</t>
  </si>
  <si>
    <t>3,5</t>
  </si>
  <si>
    <t>1,2,4,6</t>
  </si>
  <si>
    <t xml:space="preserve">  - ศพก., ศูนย์เคริอข่าย ศพก, สนง.เกษตรอำเภอ, สนง.เกษตรจังหวัด, ศูนย์วิจัยข้าว, สนง.สหกรณ์,  สถานีพัฒนาที่ดิน,  สนง.ประมง,สนง.ตรวจบัญชี, สนง.ปศุสัตว์,  , โครงการชลประทาน,  สนง.ปฏิรูปที่ดิน, ศวพ.อุทัยธานี, สนง.เกษตรและสหกรณ์จังหวัด </t>
  </si>
  <si>
    <t xml:space="preserve">     5.4 พัฒนาความพร้อมและปรับปรุงฐานเรียนรู้ด้านปศุสัตว์ของศูนย์เครือข่าย (ด้านปศุสัตว์)</t>
  </si>
  <si>
    <t xml:space="preserve">     5.5 ด้านบัญชี</t>
  </si>
  <si>
    <t xml:space="preserve">     5.6 ถ่ายทอดองค์ความรู้จากผู้นำสู่สมาชิกในกลุ่ม ด้านข้าว (เฉพาะ ศพก.ข้าว)</t>
  </si>
  <si>
    <t xml:space="preserve">     5.7 สนับสนุนสื่อประชาสัมพันธ์และส่งเสริมด้านสหกรณ์</t>
  </si>
  <si>
    <t xml:space="preserve">     5.8 ถ่ายทอดเทคโนโลยีสู่เกษตรกร (200 ราย ต่อ ศพก.)</t>
  </si>
  <si>
    <t xml:space="preserve">     5.9 กิจกรรมวันถ่ายทอดเทคโนโลยีการเกษตร (Field Day) (กรมประมง)</t>
  </si>
  <si>
    <r>
      <t xml:space="preserve">     5.10 การให้ความรู้ความเข้าใจเกี่ยวกับการปฏิบัติการฝนหลวง </t>
    </r>
    <r>
      <rPr>
        <sz val="12"/>
        <rFont val="TH SarabunPSK"/>
        <family val="2"/>
      </rPr>
      <t>(โดยสนับสนุนวิทยากรร่วมบรรยาย)</t>
    </r>
  </si>
  <si>
    <t>ฝล.</t>
  </si>
  <si>
    <t xml:space="preserve">     5.11 สนับสนุนการให้บริการด้านการพัฒนาที่ดินใน ศพก.</t>
  </si>
  <si>
    <t xml:space="preserve">     5.12 จัดทำข้อมูลประจำ ศพก. บริการข้อมูลข่าวสาร วิชาการด้านชลประทาน</t>
  </si>
  <si>
    <t xml:space="preserve">        - ข้อมูลข่าวสารในการชี้แจง แจ้งเตือนเกษตรกรในพื้นที่</t>
  </si>
  <si>
    <t xml:space="preserve">        - องค์ความรู้ และนวัตกรรมที่เป็นประโยชน์แก่เกษตรกร เช่น ปฏิทินเพาะปลูกพืชตามปริมาณน้ำต้นทุน การออกแบบระบบน้ำหยด สปริงเกอร์ เป็นต้น</t>
  </si>
  <si>
    <t xml:space="preserve">    5.13 เอกสารแจ้งเตือนภัยเกษตรกร</t>
  </si>
  <si>
    <t xml:space="preserve">    6.1 จัดกระบวนการเรียนรู้ให้กับเกษตรกรผู้นำ</t>
  </si>
  <si>
    <t xml:space="preserve"> ศพก., ศูนย์เคริอข่าย ศพก, สนง.เกษตรอำเภอ, สนง.เกษตรจังหวัด</t>
  </si>
  <si>
    <t xml:space="preserve">       1) พัฒนาหลักสูตร/รูปแบบการเรียนรู้</t>
  </si>
  <si>
    <t xml:space="preserve">       2) รับสมัครเกษตรกรเข้าร่วมอบรม</t>
  </si>
  <si>
    <t>2,3</t>
  </si>
  <si>
    <t xml:space="preserve">       3) อบรมเกษตรกรผู้นำ</t>
  </si>
  <si>
    <t>1,2,4,5</t>
  </si>
  <si>
    <t>3,3,6</t>
  </si>
  <si>
    <t>1,2,4,5,6</t>
  </si>
  <si>
    <t>1,2,4</t>
  </si>
  <si>
    <t xml:space="preserve">       4) สรุปผลการอบรม</t>
  </si>
  <si>
    <t xml:space="preserve">    6.2 พัฒนาเกษตรผู้นำเครือข่าย ศพก.</t>
  </si>
  <si>
    <t>26 มี.ค. 62</t>
  </si>
  <si>
    <t>3 พ.ค. 62</t>
  </si>
  <si>
    <t>ศูนย์เคริอข่าย ศพก, สนง.เกษตรอำเภอ, สนง.เกษตรจังหวัด</t>
  </si>
  <si>
    <t xml:space="preserve">    6.3 ฝึกอบรมเพิ่มศักยภาพของศูนย์เครือข่าย ศพก. ด้านปศุสัตว์</t>
  </si>
  <si>
    <t xml:space="preserve">    6.4 ฝึกอบรมเชิงปฏิบัติการแก่เกษตรกรผู้เลี้ยงสัตว์</t>
  </si>
  <si>
    <t xml:space="preserve">    6.5 สนับสนุนวิทยากรถ่ายทอดความรู้เรื่องการสหกรณ์ และการรวมกลุ่มสหกรณ์</t>
  </si>
  <si>
    <t>7. พัฒนาศูนย์เครือข่าย (ศจช., ศดปช.)</t>
  </si>
  <si>
    <t xml:space="preserve">    7.1 พัฒนาศักยภาพการดำเนินงานศูนย์จัดการศัตรูพืชชุมชน (ศจช.)</t>
  </si>
  <si>
    <t>สนง.เกษตรอำเภอ, สนง.เกษตรจังหวัด</t>
  </si>
  <si>
    <t xml:space="preserve">     1) จัดกระบวนการเรียนรู้เกษตรกร เรื่องการจัดการศัตรูพืชด้วยวิธีผสมผสานตามแนวทางโรงเรียนเกษตรกร</t>
  </si>
  <si>
    <t>1,2,3,
4,5,6</t>
  </si>
  <si>
    <t xml:space="preserve">     2) สนับสนุนการดำเนินกิจกรรมของ ศจช.</t>
  </si>
  <si>
    <t xml:space="preserve">     3) สนับสนุนการดำเนินงานแปลงติดตามสถานการณ์ศัตรูพืช</t>
  </si>
  <si>
    <t xml:space="preserve">         - จัดทำแปลงเรียรู้การจัดการศัตรูพืชอย่างเหมาะสมตามสภาพพื้นที่</t>
  </si>
  <si>
    <t xml:space="preserve">     4) จัดทำแปลงเรียนรู้การจัดการศัตรูพืชอย่างเหมาะสมตามสภาพพื้นที่</t>
  </si>
  <si>
    <t>2,4</t>
  </si>
  <si>
    <t xml:space="preserve">      5) จัดเวทีเสวนาพัฒนาศักยภาพและการสร้างเครือข่าย ศจช. (ระดับจังหวัด)</t>
  </si>
  <si>
    <t xml:space="preserve">      6) ประกวดศูนย์จัดการศัตรูพืชชุมชนดีเด่น (ระดับจังหวัด)</t>
  </si>
  <si>
    <t>มิ.ย. 62</t>
  </si>
  <si>
    <t xml:space="preserve">   7.2 พัฒนาศูนย์จัดการดินปุ๋ยชุมชน (ศดปช.)</t>
  </si>
  <si>
    <t xml:space="preserve">      1) สนับสนุนการดำเนินกิจกรรม ศดปช.</t>
  </si>
  <si>
    <t xml:space="preserve">      2) ประกวด ศดปช. ดีเด่น (ระดับจังหวัด)</t>
  </si>
  <si>
    <t xml:space="preserve">   7.3 ถ่ายทอดเทคโนโลยีด้านการใช้ปุ๋ยเพื่อลดต้นทุนการผลิต</t>
  </si>
  <si>
    <t>สนง.เกษตรอำเภอ, สนง.เกษตรจังหวัด, ศพก., ศพก.เครือข่าย</t>
  </si>
  <si>
    <t xml:space="preserve">      1) จัดทำแปลงเรียนรู้ด้านการจัดการดินและปุ๋ย</t>
  </si>
  <si>
    <t xml:space="preserve">       2) จัดกระบวนการเรียนรู้ด้านการจัดการดินและปุ๋ย</t>
  </si>
  <si>
    <t xml:space="preserve">       3) จัดงานรณรงค์การใช้ปุ๋ยเพื่อลดต้นทุนการผลิต</t>
  </si>
  <si>
    <t xml:space="preserve">    7.4 ศูนย์เครือข่าย ศพก. ด้านปศุสัตว์</t>
  </si>
  <si>
    <t xml:space="preserve">    7.5 พัฒนาศูนย์เครือข่าย ด้านบัญชี</t>
  </si>
  <si>
    <t xml:space="preserve">    7.6 พัฒนาแปลงเรียนรู้ในศูนย์เครือข่ายด้านประมง -รายเก่า (4 เครือข่ายต่อ ศพก.)</t>
  </si>
  <si>
    <t xml:space="preserve">    7.7 พัฒนาแปลงเรียนรู้ในศูนย์เครือข่ายด้านประมง -รายใหม่ (1 เครือข่ายต่อ ศพก.)</t>
  </si>
  <si>
    <t>8. การติดตาม รายงานผล</t>
  </si>
  <si>
    <t xml:space="preserve">  8.1 ติดตามการดำเนินงาน ศพก. และเครือข่าย ศพก.</t>
  </si>
  <si>
    <t xml:space="preserve">     1) รายงานความก้าวหน้าของการดำเนินงาน</t>
  </si>
  <si>
    <t xml:space="preserve">     2) การให้บริการของ ศพก.</t>
  </si>
  <si>
    <t xml:space="preserve">     3) การบันทึกข้อมูลผลการดำเนินงาน</t>
  </si>
  <si>
    <t xml:space="preserve">     4) สรุปผลการดำเนินงาน</t>
  </si>
  <si>
    <t>หมายเหตุ :</t>
  </si>
  <si>
    <t>ศพก. อ.เมืองสิงห์บุรี</t>
  </si>
  <si>
    <t>ศพก. อ.บางระจัน</t>
  </si>
  <si>
    <t>ศพก. อ.อินทร์บุรี</t>
  </si>
  <si>
    <t>ศพก. อ.จพรหมบุรี</t>
  </si>
  <si>
    <t>ศพก. อ.ท่าช้าง</t>
  </si>
  <si>
    <t>ศพก. อ.ค่ายบางระจัน</t>
  </si>
  <si>
    <t>แผนปฏิบัติการบูรณาการของคณะกรรมการขับเคลื่อนนโยบายของกระทรวงเกษตรและสหกรณ์</t>
  </si>
  <si>
    <t>เพื่อขับเคลื่อนการดำเนินงาน โครงการศูนย์เรียนรู้การเพิ่มประสิทธิภาพการผลิตสินค้าเกษตร</t>
  </si>
  <si>
    <t xml:space="preserve">จังหวัดอ่างทอง ประจำปีงบประมาณ 2562 </t>
  </si>
  <si>
    <t>หน่วยงานที่</t>
  </si>
  <si>
    <t>ต.ค.61</t>
  </si>
  <si>
    <t>พ.ย.61</t>
  </si>
  <si>
    <t>ธ.ค.61</t>
  </si>
  <si>
    <t>ร่วมดำเนินการ</t>
  </si>
  <si>
    <t>ประชุมชี้แจง Coo และเจ้าหน้าที่</t>
  </si>
  <si>
    <t>หน่วยงานกระทรวงเกษตรฯ</t>
  </si>
  <si>
    <t>วิเคราะห์ศักยภาพ</t>
  </si>
  <si>
    <t>2.1 วางแผนปฏิบัติงาน</t>
  </si>
  <si>
    <t>ศพก./ สนง.เกษตรอำเภอ</t>
  </si>
  <si>
    <t>2.2 คัดเลือก/รับรอง ศพก.เครือข่าย</t>
  </si>
  <si>
    <t>2.3 ศึกษาวิเคราะห์ข้อมูลฐานเรียนรู้เพื่อใช้เป็นแนวทางการจัดทำข้อมูลต้นทุนอาชีพประจำฐานเรียนรู้</t>
  </si>
  <si>
    <t>ศพก./ สนง.เกษตรอำเภอ/ตรวจบัญชี</t>
  </si>
  <si>
    <t>พัฒนาศักยภาพของ ศพก.และศูนย์เครือข่าย</t>
  </si>
  <si>
    <t>3.1 พัฒนา ศพก.</t>
  </si>
  <si>
    <t>ศพก./ สนง.เกษตรอำเภอ/COO</t>
  </si>
  <si>
    <t>3.2 พัฒนาศูนย์เครือข่าย</t>
  </si>
  <si>
    <t>3.3 พัฒนาฐานเรียนรู้ด้านบัญชีประจำศูนย์ ที่เหมาะสมกับสภาพแวดล้อมของศูนย์</t>
  </si>
  <si>
    <t xml:space="preserve">3.4 พัฒนาแปลงเรียนรู้ด้านการประมงในศูนย์เรียนรู้การเพิ่มประสิทธิภาพการผลิตสินค้าเกษตร </t>
  </si>
  <si>
    <t>ประมงจังหวัด/ศพก.</t>
  </si>
  <si>
    <t>3.5 พัฒนาแปลงเรียนรู้ในศูนย์เครือข่าย-รายใหม่</t>
  </si>
  <si>
    <t xml:space="preserve"> 3.6 พัฒนาแปลงเรียนรู้ในศูนย์เครือข่าย-รายเก่า</t>
  </si>
  <si>
    <t>แห่ง</t>
  </si>
  <si>
    <t>3.7 พัฒนาฐานเรียนรู้และหลักสูตร</t>
  </si>
  <si>
    <t>บริหารจัดการเพื่อขับเคลื่อนการดำเนินงาน</t>
  </si>
  <si>
    <t>4.1 ประชุมคณะกรรมการเครือข่าย ศพก.</t>
  </si>
  <si>
    <t>1) ประชุมคณะกรรมการเครือข่ายระดับจังหวัด</t>
  </si>
  <si>
    <t>2) ประชุมคณะกรรมการ ศพก.ระดับอำเภอ</t>
  </si>
  <si>
    <t>4.2 ฝึกอบรมการจัดทำแผนพัฒนาการเกษตรระดับตำบล</t>
  </si>
  <si>
    <t>4.3 เวทีแลกเปลี่ยนเรียนรู้ระดับจังหวัดเพื่อขับเคลื่อน ศพก.</t>
  </si>
  <si>
    <t>4.4 อบรมครูบัญชีประจำศูนย์เรียนรู้ ศูนย์ละ 1 คน</t>
  </si>
  <si>
    <t>ตรวจบัญชี</t>
  </si>
  <si>
    <t>4.5 วางแผนกำหนดตารางการให้บริการของศูนย์ และตารางการเข้าปฏิบัติงานประจำเดือนของครูบัญชี</t>
  </si>
  <si>
    <t>สนับสนุนการให้บริการของ ศพก.และเครือข่าย</t>
  </si>
  <si>
    <t>1) จัดงานวันถ่ายทอดเทคโนโลยีเพื่อเริ่มต้นฤดูกาลผลิตใหม่ (Field Day)</t>
  </si>
  <si>
    <t>2) จัดให้มีครูประจำศูนย์เพื่อให้บริการตามตารางการให้บริการของศูนย์</t>
  </si>
  <si>
    <t>พัฒนาเกษตรกรผู้นำ</t>
  </si>
  <si>
    <t>4.1 จัดกระบวนการเรียนรู้ให้เกษตรกรผู้นำ</t>
  </si>
  <si>
    <t>4.2 พัฒนาเกษตรกรผู้นำ ศพก.เครือข่าย</t>
  </si>
  <si>
    <t xml:space="preserve">4.3 ถ่ายทอดเทคโนโลยีสู่
เกษตรกร </t>
  </si>
  <si>
    <t>ติดตาม และรายงาน</t>
  </si>
  <si>
    <t>5.1 ติดตามการดำเนินงานศูนย์เรียนรู้</t>
  </si>
  <si>
    <t>ครัง</t>
  </si>
  <si>
    <t xml:space="preserve">          - สนับสนุนพัฒนาอาชีพของเกษตรกร</t>
  </si>
  <si>
    <t>สมาชิกสหกรณ์ใน ศพก.</t>
  </si>
  <si>
    <t xml:space="preserve">          - ประชุมเชิงปฏิบัติการขยายผลแนวทาง</t>
  </si>
  <si>
    <t>สนง.สหกรณ์/ศูนย์ถ่ายทอด</t>
  </si>
  <si>
    <t>การพัฒนาศูนย์เครือข่ายด้านสหกรณ์และ ศพก.</t>
  </si>
  <si>
    <t>เทคโนโลยีการสหกรณ์ ที่ 1</t>
  </si>
  <si>
    <t xml:space="preserve">   5.6 สนับสนุนวิทยากรถ่ายทอดความรู้เรื่องการ</t>
  </si>
  <si>
    <t>จังหวัด…..ลพบุรี..... ประจำปีงบประมาณ 2562</t>
  </si>
  <si>
    <t>เป้าหมาย</t>
  </si>
  <si>
    <t>หน่วยงานที่
ร่วมดำเนินการ</t>
  </si>
  <si>
    <t>จำนวน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</si>
  <si>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</si>
  <si>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</si>
  <si>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</si>
  <si>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</si>
  <si>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</si>
  <si>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</si>
  <si>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</si>
  <si>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</si>
  <si>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</si>
  <si>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ศูนย์เรียนรู้การเพิ่มประสิทธิภาพการผลิตสินค้าเกษตรจังหวัดลพบุรี</t>
  </si>
  <si>
    <t xml:space="preserve"> - ศพก., CoO, สนง.เกษตรอำเภอ</t>
  </si>
  <si>
    <t>2.1 วิเคราะห์เพื่อกำหนดแผนการพัฒนา ศพก.</t>
  </si>
  <si>
    <t xml:space="preserve"> - ศพก., สนง.เกษตรอำเภอ, CoO</t>
  </si>
  <si>
    <t>2.2 วิเคราะห์เพื่อการพัฒนาศูนย์เครือข่าย 
(ยกเว้น ศจช., ศดปช.)</t>
  </si>
  <si>
    <t>3. การพัฒนาศักยภาพ ศพก.และศูนย์เครือข่าย</t>
  </si>
  <si>
    <t xml:space="preserve">3.1 จัดทำแผนการพัฒนา ศพก.
</t>
  </si>
  <si>
    <t xml:space="preserve">           </t>
  </si>
  <si>
    <t xml:space="preserve">  - ศพก., สนง.เกษตรอำเภอ</t>
  </si>
  <si>
    <t>3.3 พัฒนาศักยภาพ ศพก.และศูนย์เครือข่ายด้านปศุสัตว์</t>
  </si>
  <si>
    <t>สนง.ปศุสัตว์จังหวัด</t>
  </si>
  <si>
    <t>3.3.1 จัดประชุมชี้แจ้งเจ้าหน้าปศุสัตว์อำเภอ</t>
  </si>
  <si>
    <t>3.3.2  ศูนย์หลักฯ</t>
  </si>
  <si>
    <t xml:space="preserve"> - พัฒนาความพร้อมและปรัลปรุงฐานเรียนรู้ด้านปศุสัตว์</t>
  </si>
  <si>
    <t>3.3.3  ศพก.ด้านปศุสัตว์ ปี 2561</t>
  </si>
  <si>
    <t xml:space="preserve"> - พัฒนาความพร้อมและปรับปรุงฐานเรียนรู้ด้านปศุสัตว์
   ระดับจังหวัด</t>
  </si>
  <si>
    <t xml:space="preserve"> - พัฒนาความพร้อมและปรับปรุงฐานเรียนรู้ด้านปศุสัตว์
   ระดับอำเภอ</t>
  </si>
  <si>
    <t xml:space="preserve"> - การเพิ่มประสิทธิภาพแก่เจ้าหน้าที่ของศูนย์เครือข่าย</t>
  </si>
  <si>
    <t xml:space="preserve"> - ถ่ายทอดความรู้ให้แก่เกษตรกรผู้เลี้ยงสัตว์</t>
  </si>
  <si>
    <t>3.3.4 ศพก.ด้านปศุสัตว์ ปี 2562</t>
  </si>
  <si>
    <t xml:space="preserve"> - สร้างเกษตรกรเครือข่าย และสนับสนุนการสร้างอาชีพ
   ด้านปศุสัตว์แก่เกษตรเครือข่าย</t>
  </si>
  <si>
    <t>3.3.5 ติดตาม ประเมิน และรายงานผล</t>
  </si>
  <si>
    <t>3.4 กิจกรรมการพัฒนาศักยภาพ ศพก. (ข้าว)</t>
  </si>
  <si>
    <t>ศูนย์เมล็ดพันธุ์ข้าวลพบุรี</t>
  </si>
  <si>
    <t xml:space="preserve"> - จัดทำโมเดลเรียนรู้ด้านข้าว เพื่อเป็นฐานเรียนรู้ในพื้นที่ศพก.ด้านข้าวตามพื้นที่รับผิดชอบ</t>
  </si>
  <si>
    <t xml:space="preserve"> - กิจกรรมหน่วยเคลื่อนที่เร็ว</t>
  </si>
  <si>
    <t xml:space="preserve"> - กิจกรรมการสนับสนุนให้บริการของ ศพก.และเครือข่าย</t>
  </si>
  <si>
    <t>3.4 กิจกรรมหลักศูนย์เรียนรู้การเพิ่มประสิทธิภาพการผลิต</t>
  </si>
  <si>
    <t>(ส.ป.ก.ลพบุรี)</t>
  </si>
  <si>
    <t xml:space="preserve">     สินค้าเกษตรในเขตปฏิรูปที่ดิน (ศูนย์เครือข่าย)            </t>
  </si>
  <si>
    <t xml:space="preserve">     อ.ชัยบาดาล, อ.บ้านหมี่, อ.ลำสนธิ</t>
  </si>
  <si>
    <t xml:space="preserve"> - คัดเลือกพื้นที่</t>
  </si>
  <si>
    <t xml:space="preserve"> - นำเสนอข้อมูลต่อคณะกรรมการฯ ระดับอำเภอ</t>
  </si>
  <si>
    <t xml:space="preserve"> - จัดทำประวัติ</t>
  </si>
  <si>
    <t xml:space="preserve"> - ถ่ายทอดความรู้ 3 ศูนย์</t>
  </si>
  <si>
    <t xml:space="preserve"> - สนับสนุนปัจจัยการผลิต</t>
  </si>
  <si>
    <t xml:space="preserve"> - จัดทำป้ายองค์ความรู้</t>
  </si>
  <si>
    <t xml:space="preserve"> - ติดตาม/ประเมินผล</t>
  </si>
  <si>
    <t>3.5 กิจกรรมสหกรณ์ในศูนย์เรียนรู้การเพิ่มประสิทธิภาพ</t>
  </si>
  <si>
    <t>สหกรณ์จังหวัดลพบุรี</t>
  </si>
  <si>
    <t xml:space="preserve">     ผลิตสินค้าเกษตร</t>
  </si>
  <si>
    <t xml:space="preserve"> - จัดอบรมเพื่อส่งเสริมการดำเนินกิจกรรมพัฒนาอาชีพของเกษตรกรสมาชิกสหกรณ์ใน ศพก. อ.ท่าวุ้ง ,ศพก. อ.ลำสนธิ, ศพก. อ.ชัยบาดาล,ศพก. อ.หนองม่วง, ศพก. อ.ท่าหลวง</t>
  </si>
  <si>
    <t>5./40</t>
  </si>
  <si>
    <t>รุ่น/ราย</t>
  </si>
  <si>
    <t>11/330</t>
  </si>
  <si>
    <t>ศูนย์/ราย</t>
  </si>
  <si>
    <t>-</t>
  </si>
  <si>
    <t xml:space="preserve"> - ติดตามและรายงานผลการดำเนินกิจกรรม
ในศูนย์เรียนรู้การเพิ่มประสิทธิภาพการผลิตสินค้าเกษตร</t>
  </si>
  <si>
    <t>3.6 กิจกรรมของศูนย์วิจัยและพัฒนาเมล็ดพันธุ์พืชลพบุรี</t>
  </si>
  <si>
    <t>ศูนย์วิจัยและพัฒนาเมล็ดพันธุ์พืชลพบุรี</t>
  </si>
  <si>
    <t xml:space="preserve"> - แปลงต้นแบบ</t>
  </si>
  <si>
    <t xml:space="preserve"> - การเลี้ยงขยายชีวินทรีย์ (ไส้เดือนฝอย)</t>
  </si>
  <si>
    <t xml:space="preserve"> - เอกสารวิชาการ</t>
  </si>
  <si>
    <t xml:space="preserve"> -  คัดเลือก/รับรองศูนย์เครือข่าย</t>
  </si>
  <si>
    <t xml:space="preserve"> - วิเคราะห์ศูนย์เครือข่าย</t>
  </si>
  <si>
    <t xml:space="preserve"> - ปรับปรุง/พัฒนา</t>
  </si>
  <si>
    <t>4.1 ประชุมคณะทำงานและคณะกรรมการเครือข่าย ศพก.</t>
  </si>
  <si>
    <t xml:space="preserve"> - ประชุมเชื่อมโยงคณะกรรมการเครือข่าย 
ศพก., แปลงใหญ่, เกษตรกรรุ่นใหม่ ระดับจังหวัด 
จำนวน 50 ราย/8 ครั้ง</t>
  </si>
  <si>
    <t xml:space="preserve"> - ศพก., ก.ผลิต สนง.เกษตรจังหวัด, สนง.เกษตรอำเภอ</t>
  </si>
  <si>
    <t xml:space="preserve"> - ประชุมคณะกรรมการเครือข่าย ศพก. 
ระดับอำเภอจำนวน 110 ราย/4 ครั้ง</t>
  </si>
  <si>
    <t xml:space="preserve"> - ฝีกอบรมให้กับเจ้าหน้าที่ส่งเสริมการเกษตร</t>
  </si>
  <si>
    <t>คน</t>
  </si>
  <si>
    <t>- ก.ยุทธฯ สนง.เกษตรจังหวัด</t>
  </si>
  <si>
    <t xml:space="preserve"> - เวทีแลกเปลี่ยนเรียนรู้ระดับจังหวัดเพื่อขับเคลื่อนงานศพก.</t>
  </si>
  <si>
    <t>- ก.ยุทธฯ สนง.เกษตรจังหวัด, สนง.เกษตรอำเภอ</t>
  </si>
  <si>
    <t>5.1 การให้บริการข้อมูล ข่าวสาร</t>
  </si>
  <si>
    <t>5.2 การให้บริการด้านการเกษตร</t>
  </si>
  <si>
    <t>5.3 Field Day</t>
  </si>
  <si>
    <t xml:space="preserve"> - เข้าร่วมการดำเนินกิจกรรมสนับสนุนแผนการจัดงานวันถ่ายทอดเทคโนโลยีเริ่มต้นฤดูกาลผลิตใหม่ (Field Day)</t>
  </si>
  <si>
    <t xml:space="preserve">5.4 การแก้ปัญหาและรับเรื่องร้องเรียน </t>
  </si>
  <si>
    <t>6.1 จัดกระบวนการเรียนรู้ให้กับเกษตรกรผู้นำ</t>
  </si>
  <si>
    <t>6.2 พัฒนาเกษตรกรผู้นำ ศพก.เครือข่าย</t>
  </si>
  <si>
    <t xml:space="preserve"> - ก.ผลิต สนง.เกษตรจังหวัด</t>
  </si>
  <si>
    <t>7. พัฒนาศูนย์เครือข่าย</t>
  </si>
  <si>
    <t>7.1 พัฒนาศักภาพการดำเนินงาน ศจช.</t>
  </si>
  <si>
    <t xml:space="preserve"> - จัดกระบวนการเรียนรู้เกษตรกร เรื่อง การจัดการศัตรูพืชด้วยวิธีผสมผสานตามแนวทางโรงเรียนเกษตรกร</t>
  </si>
  <si>
    <t xml:space="preserve"> - ศจช., ก.อารักขาพืช สนง.เกษตรจังหวัด, สนง.เกษตรอำเภอ</t>
  </si>
  <si>
    <t xml:space="preserve"> - สนับสนุนการดำเนินกิจกรรมของ ศจช.</t>
  </si>
  <si>
    <t xml:space="preserve"> - จัดทำแปลงเรียนรู้ฯ </t>
  </si>
  <si>
    <t xml:space="preserve"> - จัดเวทีเสวนาพัฒนาศักยภาพและสร้างเครือข่าย ศจช. ระดับจังหวัด</t>
  </si>
  <si>
    <t xml:space="preserve"> - ประกวดศูนย์ ศจช. ดีเด่นระดับจังหวัด</t>
  </si>
  <si>
    <t>7.2 พัฒนาศูนย์ ศดปช.</t>
  </si>
  <si>
    <t xml:space="preserve"> - สนับสนุนการดำเนินกิจกรรมของ ศดปช.</t>
  </si>
  <si>
    <t xml:space="preserve"> - ศดปช., ก.อารักขาพืช สนง.เกษตรจังหวัด, สนง.เกษตรอำเภอ</t>
  </si>
  <si>
    <t xml:space="preserve"> - ประกวดศูนย์ ศดปช. ดีเด่นระดับจังหวัด</t>
  </si>
  <si>
    <t xml:space="preserve"> - จัดกระบวนการเรียนรู้ด้านการจัดการดินและปุ๋ย</t>
  </si>
  <si>
    <t xml:space="preserve"> - จัดงานรณรงค์การใช้ปุ๋ยเพื่อลดต้นทุนการผลิต</t>
  </si>
  <si>
    <t>8.2 ติดตามและรายงานผลการดำเนินงาน</t>
  </si>
  <si>
    <t xml:space="preserve"> - สำนักงานเกษตรจังหวัด</t>
  </si>
  <si>
    <t>8.3 สรุปผลการดำเนินงาน</t>
  </si>
  <si>
    <t xml:space="preserve">3.2 การปรับปรุงฐานเรียนรู้
</t>
  </si>
  <si>
    <t xml:space="preserve"> - เตรียมการ</t>
  </si>
  <si>
    <t xml:space="preserve"> - ปรับปรุงข้อมูล</t>
  </si>
  <si>
    <t xml:space="preserve"> - ปรับปรุงฐานเรียนรู้</t>
  </si>
  <si>
    <t xml:space="preserve"> - จัดทำเอกสารเผยแพร่</t>
  </si>
  <si>
    <t xml:space="preserve"> - พัฒนาเทคโนโลยีการพัฒนาที่ดินในศูนย์เรียนรู้การเพิ่มประสิทธิภาพการผลิตสินค้าเกษตร</t>
  </si>
  <si>
    <t>สถานีพัฒนาที่ดินลพบุรี</t>
  </si>
  <si>
    <t xml:space="preserve"> - พัฒนาฐานเรียนรู้ด้านบัญชีประจำศูนย์</t>
  </si>
  <si>
    <t xml:space="preserve">สนง.ตรวจบัญชีสหกรณ์ลพบุรี </t>
  </si>
  <si>
    <t xml:space="preserve"> - การพัฒนาศักยภาพครูบัญชีประจำศูนย์</t>
  </si>
  <si>
    <t xml:space="preserve"> - เข้าร่วมดำเนินกิจกรรมสนับสนุนวิทยากรถ่ายทอดความรู้เรื่องการสหกรณ์และการรวมกลุ่มแบบสหกรณ์</t>
  </si>
  <si>
    <t>ศพก.อ. ชัยบาดาล</t>
  </si>
  <si>
    <t>3.7 การปรับปรุงแปลงเรียนรู้</t>
  </si>
  <si>
    <t xml:space="preserve"> - เตรียมการ / วางแผน</t>
  </si>
  <si>
    <t xml:space="preserve"> - ดำเนินการ</t>
  </si>
  <si>
    <t>3.8 การปรับปรุง/จัดทำ/ข้อมูลประจำ ศพก.</t>
  </si>
  <si>
    <t xml:space="preserve">        </t>
  </si>
  <si>
    <t xml:space="preserve"> - ข้อมูลพื้นฐานชุมชน ข้อมูลวิชาการ 
   ข้อมูลข่าวสารด้านการเกษตร</t>
  </si>
  <si>
    <t>3.9 พัฒนาศูนย์เครือข่าย (ยกเว้น ศจช., ศดปช.)</t>
  </si>
  <si>
    <t xml:space="preserve"> - สนับสนุนการดำเนินงานแปลงติดตามสถานการณ์ศัตรูพืช (สำรวจติดตามแปลงฯ)</t>
  </si>
  <si>
    <t>8.1 ติดตามและรายงานผลการดำเนินงาน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</si>
</sst>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_ ;[Red]\-#,##0;&quot;-&quot;"/>
    <numFmt numFmtId="189" formatCode="_(* #,##0_);_(* \(#,##0\);_(* &quot;-&quot;_);_(@_)"/>
    <numFmt numFmtId="190" formatCode="[$-107041E]d\ mmmm\ yyyy;@"/>
  </numFmts>
  <fonts count="58" x14ac:knownFonts="1"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b/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color rgb="FFFF0000"/>
      <name val="Angsana New"/>
      <family val="1"/>
    </font>
    <font>
      <sz val="16"/>
      <name val="Angsana New"/>
      <family val="1"/>
    </font>
    <font>
      <sz val="12"/>
      <name val="Angsana New"/>
      <family val="1"/>
    </font>
    <font>
      <b/>
      <sz val="13"/>
      <name val="Angsana New"/>
      <family val="1"/>
    </font>
    <font>
      <b/>
      <sz val="14"/>
      <color rgb="FFFF0000"/>
      <name val="Angsana New"/>
      <family val="1"/>
    </font>
    <font>
      <sz val="13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name val="Dillenia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2"/>
      <color rgb="FFFF0000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5"/>
      <name val="TH SarabunPSK"/>
      <family val="2"/>
    </font>
    <font>
      <sz val="12"/>
      <color rgb="FFFF0000"/>
      <name val="Angsana New"/>
      <family val="1"/>
    </font>
    <font>
      <sz val="11"/>
      <color rgb="FFFF0000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imes New Roman"/>
      <family val="1"/>
    </font>
    <font>
      <sz val="9"/>
      <color theme="1"/>
      <name val="TH SarabunPSK"/>
      <family val="2"/>
    </font>
    <font>
      <sz val="10.5"/>
      <color theme="1"/>
      <name val="TH SarabunPSK"/>
      <family val="2"/>
    </font>
    <font>
      <sz val="1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6"/>
      <color rgb="FFFF0000"/>
      <name val="Angsana New"/>
      <family val="1"/>
    </font>
    <font>
      <b/>
      <u/>
      <sz val="14"/>
      <name val="TH SarabunPSK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7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40" fillId="0" borderId="0"/>
  </cellStyleXfs>
  <cellXfs count="915">
    <xf numFmtId="0" fontId="0" fillId="0" borderId="0" xfId="0"/>
    <xf numFmtId="0" fontId="1" fillId="3" borderId="1" xfId="0" applyFont="1" applyFill="1" applyBorder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16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Continuous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0" xfId="0" applyFont="1" applyAlignment="1"/>
    <xf numFmtId="187" fontId="2" fillId="0" borderId="1" xfId="1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 wrapText="1"/>
    </xf>
    <xf numFmtId="187" fontId="9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4" fillId="0" borderId="0" xfId="0" applyFont="1" applyFill="1"/>
    <xf numFmtId="0" fontId="18" fillId="0" borderId="0" xfId="0" applyFont="1" applyFill="1" applyAlignment="1">
      <alignment vertical="center"/>
    </xf>
    <xf numFmtId="17" fontId="14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5" fillId="0" borderId="0" xfId="0" applyFont="1" applyFill="1"/>
    <xf numFmtId="0" fontId="15" fillId="0" borderId="0" xfId="0" applyFont="1"/>
    <xf numFmtId="0" fontId="19" fillId="0" borderId="0" xfId="0" applyFont="1" applyFill="1"/>
    <xf numFmtId="0" fontId="19" fillId="0" borderId="0" xfId="0" applyFont="1"/>
    <xf numFmtId="0" fontId="18" fillId="0" borderId="0" xfId="0" applyFont="1"/>
    <xf numFmtId="0" fontId="15" fillId="0" borderId="0" xfId="0" applyFont="1" applyAlignment="1">
      <alignment horizontal="center"/>
    </xf>
    <xf numFmtId="17" fontId="14" fillId="0" borderId="1" xfId="0" applyNumberFormat="1" applyFont="1" applyBorder="1" applyAlignment="1">
      <alignment horizontal="center" vertical="center"/>
    </xf>
    <xf numFmtId="187" fontId="14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0" fontId="18" fillId="0" borderId="1" xfId="0" applyFont="1" applyFill="1" applyBorder="1" applyAlignment="1"/>
    <xf numFmtId="0" fontId="28" fillId="0" borderId="0" xfId="0" applyFont="1" applyFill="1"/>
    <xf numFmtId="0" fontId="27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87" fontId="18" fillId="0" borderId="1" xfId="1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Fill="1" applyBorder="1" applyAlignment="1">
      <alignment horizontal="center" vertical="top"/>
    </xf>
    <xf numFmtId="16" fontId="18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1" fillId="0" borderId="0" xfId="0" applyFont="1" applyFill="1" applyAlignment="1"/>
    <xf numFmtId="0" fontId="7" fillId="0" borderId="5" xfId="0" applyFont="1" applyFill="1" applyBorder="1" applyAlignment="1">
      <alignment horizontal="center" vertical="top"/>
    </xf>
    <xf numFmtId="0" fontId="1" fillId="0" borderId="1" xfId="0" quotePrefix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horizontal="center" vertical="top"/>
    </xf>
    <xf numFmtId="3" fontId="1" fillId="0" borderId="1" xfId="0" quotePrefix="1" applyNumberFormat="1" applyFont="1" applyFill="1" applyBorder="1" applyAlignment="1">
      <alignment horizontal="center" vertical="top"/>
    </xf>
    <xf numFmtId="3" fontId="1" fillId="0" borderId="1" xfId="0" quotePrefix="1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/>
    </xf>
    <xf numFmtId="17" fontId="2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/>
    </xf>
    <xf numFmtId="3" fontId="1" fillId="5" borderId="1" xfId="0" applyNumberFormat="1" applyFont="1" applyFill="1" applyBorder="1" applyAlignment="1">
      <alignment horizontal="center" vertical="top"/>
    </xf>
    <xf numFmtId="16" fontId="1" fillId="5" borderId="1" xfId="0" applyNumberFormat="1" applyFont="1" applyFill="1" applyBorder="1" applyAlignment="1">
      <alignment vertical="top"/>
    </xf>
    <xf numFmtId="49" fontId="10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9" fontId="8" fillId="5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0" xfId="0" applyFont="1" applyFill="1" applyAlignment="1"/>
    <xf numFmtId="0" fontId="7" fillId="0" borderId="0" xfId="0" applyFont="1" applyAlignment="1"/>
    <xf numFmtId="0" fontId="10" fillId="0" borderId="1" xfId="0" applyFont="1" applyBorder="1" applyAlignment="1">
      <alignment vertical="top"/>
    </xf>
    <xf numFmtId="0" fontId="7" fillId="0" borderId="1" xfId="0" quotePrefix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5" fontId="18" fillId="0" borderId="0" xfId="0" applyNumberFormat="1" applyFont="1"/>
    <xf numFmtId="0" fontId="14" fillId="0" borderId="1" xfId="0" applyFont="1" applyBorder="1" applyAlignment="1">
      <alignment horizontal="centerContinuous"/>
    </xf>
    <xf numFmtId="0" fontId="18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187" fontId="13" fillId="6" borderId="5" xfId="1" applyNumberFormat="1" applyFont="1" applyFill="1" applyBorder="1" applyAlignment="1">
      <alignment horizontal="center" vertical="center"/>
    </xf>
    <xf numFmtId="17" fontId="14" fillId="6" borderId="1" xfId="0" applyNumberFormat="1" applyFont="1" applyFill="1" applyBorder="1" applyAlignment="1">
      <alignment horizontal="center" vertical="center"/>
    </xf>
    <xf numFmtId="0" fontId="25" fillId="6" borderId="10" xfId="0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3" fontId="16" fillId="0" borderId="5" xfId="0" applyNumberFormat="1" applyFont="1" applyFill="1" applyBorder="1" applyAlignment="1">
      <alignment horizontal="righ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left" vertical="center"/>
    </xf>
    <xf numFmtId="0" fontId="1" fillId="2" borderId="0" xfId="0" applyFont="1" applyFill="1"/>
    <xf numFmtId="0" fontId="25" fillId="0" borderId="7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87" fontId="16" fillId="0" borderId="5" xfId="1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left" vertical="center" wrapText="1"/>
    </xf>
    <xf numFmtId="0" fontId="33" fillId="0" borderId="7" xfId="0" applyNumberFormat="1" applyFont="1" applyFill="1" applyBorder="1" applyAlignment="1">
      <alignment vertical="center" wrapText="1"/>
    </xf>
    <xf numFmtId="0" fontId="16" fillId="0" borderId="1" xfId="8" applyFont="1" applyFill="1" applyBorder="1" applyAlignment="1">
      <alignment vertical="center" wrapText="1"/>
    </xf>
    <xf numFmtId="188" fontId="16" fillId="0" borderId="1" xfId="8" applyNumberFormat="1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left" vertical="center" wrapText="1"/>
    </xf>
    <xf numFmtId="3" fontId="27" fillId="6" borderId="5" xfId="0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26" fillId="6" borderId="7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187" fontId="18" fillId="0" borderId="5" xfId="1" applyNumberFormat="1" applyFont="1" applyBorder="1" applyAlignment="1">
      <alignment horizontal="right" vertical="center"/>
    </xf>
    <xf numFmtId="0" fontId="25" fillId="0" borderId="7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4" fillId="0" borderId="1" xfId="8" applyFont="1" applyFill="1" applyBorder="1" applyAlignment="1">
      <alignment vertical="center" wrapText="1"/>
    </xf>
    <xf numFmtId="188" fontId="34" fillId="0" borderId="1" xfId="8" applyNumberFormat="1" applyFont="1" applyFill="1" applyBorder="1" applyAlignment="1">
      <alignment horizontal="center" vertical="center" shrinkToFit="1"/>
    </xf>
    <xf numFmtId="187" fontId="18" fillId="0" borderId="5" xfId="1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vertical="center" wrapText="1"/>
    </xf>
    <xf numFmtId="0" fontId="29" fillId="6" borderId="7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49" fontId="18" fillId="0" borderId="1" xfId="8" applyNumberFormat="1" applyFont="1" applyFill="1" applyBorder="1" applyAlignment="1">
      <alignment vertical="center" wrapText="1"/>
    </xf>
    <xf numFmtId="188" fontId="18" fillId="0" borderId="1" xfId="8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8" fillId="0" borderId="1" xfId="8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center"/>
    </xf>
    <xf numFmtId="188" fontId="18" fillId="0" borderId="1" xfId="8" applyNumberFormat="1" applyFont="1" applyFill="1" applyBorder="1" applyAlignment="1">
      <alignment horizontal="center" vertical="top" shrinkToFit="1"/>
    </xf>
    <xf numFmtId="187" fontId="14" fillId="0" borderId="5" xfId="1" applyNumberFormat="1" applyFont="1" applyFill="1" applyBorder="1" applyAlignment="1">
      <alignment horizontal="right" vertical="center"/>
    </xf>
    <xf numFmtId="187" fontId="18" fillId="0" borderId="5" xfId="1" applyNumberFormat="1" applyFont="1" applyFill="1" applyBorder="1" applyAlignment="1">
      <alignment horizontal="righ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87" fontId="18" fillId="0" borderId="1" xfId="1" applyNumberFormat="1" applyFont="1" applyFill="1" applyBorder="1" applyAlignment="1">
      <alignment horizontal="righ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18" fillId="6" borderId="0" xfId="0" applyFont="1" applyFill="1"/>
    <xf numFmtId="0" fontId="15" fillId="6" borderId="0" xfId="0" applyFont="1" applyFill="1" applyAlignment="1">
      <alignment horizontal="center"/>
    </xf>
    <xf numFmtId="187" fontId="15" fillId="6" borderId="0" xfId="1" applyNumberFormat="1" applyFont="1" applyFill="1"/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/>
    <xf numFmtId="0" fontId="25" fillId="6" borderId="0" xfId="0" applyNumberFormat="1" applyFont="1" applyFill="1" applyAlignment="1">
      <alignment horizontal="left" vertical="center"/>
    </xf>
    <xf numFmtId="16" fontId="33" fillId="0" borderId="1" xfId="0" applyNumberFormat="1" applyFont="1" applyFill="1" applyBorder="1" applyAlignment="1">
      <alignment vertical="center" wrapText="1"/>
    </xf>
    <xf numFmtId="0" fontId="5" fillId="0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35" fillId="6" borderId="0" xfId="0" applyFont="1" applyFill="1" applyProtection="1">
      <protection locked="0"/>
    </xf>
    <xf numFmtId="0" fontId="33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wrapText="1"/>
    </xf>
    <xf numFmtId="187" fontId="15" fillId="0" borderId="1" xfId="1" applyNumberFormat="1" applyFont="1" applyFill="1" applyBorder="1"/>
    <xf numFmtId="0" fontId="16" fillId="0" borderId="8" xfId="0" applyFont="1" applyFill="1" applyBorder="1" applyAlignment="1">
      <alignment wrapText="1"/>
    </xf>
    <xf numFmtId="187" fontId="15" fillId="0" borderId="1" xfId="1" applyNumberFormat="1" applyFont="1" applyFill="1" applyBorder="1" applyAlignment="1"/>
    <xf numFmtId="0" fontId="16" fillId="0" borderId="3" xfId="0" applyFont="1" applyFill="1" applyBorder="1" applyAlignment="1">
      <alignment wrapText="1"/>
    </xf>
    <xf numFmtId="187" fontId="18" fillId="0" borderId="1" xfId="1" applyNumberFormat="1" applyFont="1" applyFill="1" applyBorder="1" applyAlignment="1">
      <alignment horizontal="right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22" fillId="0" borderId="0" xfId="0" applyFont="1"/>
    <xf numFmtId="3" fontId="15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3" fontId="14" fillId="7" borderId="3" xfId="0" applyNumberFormat="1" applyFont="1" applyFill="1" applyBorder="1" applyAlignment="1">
      <alignment horizontal="center" vertical="center"/>
    </xf>
    <xf numFmtId="17" fontId="14" fillId="7" borderId="1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horizontal="center" vertical="top"/>
    </xf>
    <xf numFmtId="3" fontId="18" fillId="7" borderId="1" xfId="0" applyNumberFormat="1" applyFont="1" applyFill="1" applyBorder="1" applyAlignment="1">
      <alignment horizontal="center" vertical="top"/>
    </xf>
    <xf numFmtId="0" fontId="18" fillId="7" borderId="1" xfId="0" applyFont="1" applyFill="1" applyBorder="1" applyAlignment="1">
      <alignment horizontal="center" vertical="center"/>
    </xf>
    <xf numFmtId="0" fontId="15" fillId="2" borderId="0" xfId="0" applyFont="1" applyFill="1"/>
    <xf numFmtId="3" fontId="18" fillId="0" borderId="1" xfId="0" applyNumberFormat="1" applyFont="1" applyFill="1" applyBorder="1" applyAlignment="1">
      <alignment horizontal="center" vertical="top"/>
    </xf>
    <xf numFmtId="0" fontId="18" fillId="8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top" wrapText="1"/>
    </xf>
    <xf numFmtId="16" fontId="18" fillId="7" borderId="1" xfId="0" applyNumberFormat="1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/>
    <xf numFmtId="0" fontId="27" fillId="0" borderId="1" xfId="0" applyFont="1" applyFill="1" applyBorder="1" applyAlignment="1">
      <alignment vertical="top" wrapText="1"/>
    </xf>
    <xf numFmtId="0" fontId="27" fillId="8" borderId="1" xfId="0" applyFont="1" applyFill="1" applyBorder="1" applyAlignment="1">
      <alignment horizontal="center" vertical="top"/>
    </xf>
    <xf numFmtId="0" fontId="27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top"/>
    </xf>
    <xf numFmtId="0" fontId="27" fillId="8" borderId="1" xfId="0" applyFont="1" applyFill="1" applyBorder="1" applyAlignment="1">
      <alignment vertical="top"/>
    </xf>
    <xf numFmtId="3" fontId="36" fillId="0" borderId="1" xfId="0" applyNumberFormat="1" applyFont="1" applyFill="1" applyBorder="1" applyAlignment="1">
      <alignment horizontal="center" vertical="top"/>
    </xf>
    <xf numFmtId="0" fontId="27" fillId="0" borderId="8" xfId="0" applyFont="1" applyFill="1" applyBorder="1" applyAlignment="1">
      <alignment horizontal="center" vertical="top" wrapText="1"/>
    </xf>
    <xf numFmtId="0" fontId="28" fillId="0" borderId="1" xfId="0" applyFont="1" applyFill="1" applyBorder="1"/>
    <xf numFmtId="0" fontId="27" fillId="0" borderId="2" xfId="0" applyFont="1" applyFill="1" applyBorder="1" applyAlignment="1">
      <alignment vertical="top" wrapText="1"/>
    </xf>
    <xf numFmtId="0" fontId="27" fillId="0" borderId="2" xfId="0" applyFont="1" applyFill="1" applyBorder="1" applyAlignment="1">
      <alignment horizontal="center" vertical="top"/>
    </xf>
    <xf numFmtId="3" fontId="27" fillId="0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vertical="top"/>
    </xf>
    <xf numFmtId="0" fontId="27" fillId="8" borderId="2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 wrapText="1"/>
    </xf>
    <xf numFmtId="49" fontId="18" fillId="7" borderId="2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Alignment="1">
      <alignment vertical="top"/>
    </xf>
    <xf numFmtId="49" fontId="18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 wrapText="1"/>
    </xf>
    <xf numFmtId="3" fontId="36" fillId="0" borderId="2" xfId="0" applyNumberFormat="1" applyFont="1" applyFill="1" applyBorder="1" applyAlignment="1">
      <alignment horizontal="center" vertical="top"/>
    </xf>
    <xf numFmtId="49" fontId="27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3" fontId="18" fillId="0" borderId="2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0" fontId="15" fillId="7" borderId="1" xfId="0" applyFont="1" applyFill="1" applyBorder="1"/>
    <xf numFmtId="0" fontId="18" fillId="7" borderId="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top"/>
    </xf>
    <xf numFmtId="3" fontId="18" fillId="0" borderId="3" xfId="0" applyNumberFormat="1" applyFont="1" applyFill="1" applyBorder="1" applyAlignment="1">
      <alignment horizontal="center" vertical="top"/>
    </xf>
    <xf numFmtId="0" fontId="18" fillId="8" borderId="2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vertical="top"/>
    </xf>
    <xf numFmtId="49" fontId="18" fillId="0" borderId="8" xfId="0" applyNumberFormat="1" applyFont="1" applyFill="1" applyBorder="1" applyAlignment="1">
      <alignment vertical="top"/>
    </xf>
    <xf numFmtId="49" fontId="18" fillId="0" borderId="3" xfId="0" applyNumberFormat="1" applyFont="1" applyFill="1" applyBorder="1" applyAlignment="1">
      <alignment vertical="top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top"/>
    </xf>
    <xf numFmtId="3" fontId="14" fillId="7" borderId="1" xfId="0" applyNumberFormat="1" applyFont="1" applyFill="1" applyBorder="1" applyAlignment="1">
      <alignment horizontal="center" vertical="top"/>
    </xf>
    <xf numFmtId="49" fontId="14" fillId="7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6" fillId="0" borderId="0" xfId="0" applyFont="1" applyFill="1"/>
    <xf numFmtId="0" fontId="13" fillId="0" borderId="0" xfId="0" applyFont="1" applyFill="1" applyAlignment="1">
      <alignment vertical="center"/>
    </xf>
    <xf numFmtId="0" fontId="38" fillId="0" borderId="0" xfId="0" applyFont="1" applyFill="1"/>
    <xf numFmtId="0" fontId="39" fillId="10" borderId="1" xfId="0" applyFont="1" applyFill="1" applyBorder="1" applyAlignment="1">
      <alignment horizontal="center" vertical="center"/>
    </xf>
    <xf numFmtId="0" fontId="39" fillId="9" borderId="3" xfId="0" applyFont="1" applyFill="1" applyBorder="1" applyAlignment="1">
      <alignment horizontal="center" vertical="center"/>
    </xf>
    <xf numFmtId="0" fontId="39" fillId="9" borderId="8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33" fillId="0" borderId="9" xfId="9" applyFont="1" applyFill="1" applyBorder="1" applyAlignment="1">
      <alignment horizontal="center" vertical="top" wrapText="1"/>
    </xf>
    <xf numFmtId="0" fontId="33" fillId="0" borderId="15" xfId="9" applyFont="1" applyFill="1" applyBorder="1" applyAlignment="1">
      <alignment horizontal="center" vertical="top" wrapText="1"/>
    </xf>
    <xf numFmtId="0" fontId="33" fillId="0" borderId="11" xfId="9" applyFont="1" applyFill="1" applyBorder="1" applyAlignment="1">
      <alignment horizontal="center" vertical="top" wrapText="1"/>
    </xf>
    <xf numFmtId="0" fontId="33" fillId="0" borderId="13" xfId="9" applyFont="1" applyFill="1" applyBorder="1" applyAlignment="1">
      <alignment horizontal="center" vertical="top" wrapText="1"/>
    </xf>
    <xf numFmtId="1" fontId="33" fillId="0" borderId="14" xfId="9" applyNumberFormat="1" applyFont="1" applyFill="1" applyBorder="1" applyAlignment="1">
      <alignment horizontal="center" vertical="top" wrapText="1"/>
    </xf>
    <xf numFmtId="1" fontId="33" fillId="0" borderId="17" xfId="9" applyNumberFormat="1" applyFont="1" applyFill="1" applyBorder="1" applyAlignment="1">
      <alignment horizontal="center" vertical="top" wrapText="1"/>
    </xf>
    <xf numFmtId="1" fontId="33" fillId="0" borderId="10" xfId="9" applyNumberFormat="1" applyFont="1" applyFill="1" applyBorder="1" applyAlignment="1">
      <alignment horizontal="center" vertical="top" wrapText="1"/>
    </xf>
    <xf numFmtId="49" fontId="39" fillId="0" borderId="18" xfId="8" applyNumberFormat="1" applyFont="1" applyFill="1" applyBorder="1" applyAlignment="1">
      <alignment horizontal="center" vertical="top"/>
    </xf>
    <xf numFmtId="0" fontId="39" fillId="0" borderId="19" xfId="8" applyFont="1" applyFill="1" applyBorder="1" applyAlignment="1">
      <alignment vertical="top" wrapText="1"/>
    </xf>
    <xf numFmtId="188" fontId="39" fillId="0" borderId="20" xfId="8" applyNumberFormat="1" applyFont="1" applyFill="1" applyBorder="1" applyAlignment="1">
      <alignment horizontal="right" vertical="top" shrinkToFit="1"/>
    </xf>
    <xf numFmtId="188" fontId="39" fillId="0" borderId="21" xfId="8" applyNumberFormat="1" applyFont="1" applyFill="1" applyBorder="1" applyAlignment="1">
      <alignment horizontal="right" vertical="top" shrinkToFit="1"/>
    </xf>
    <xf numFmtId="187" fontId="39" fillId="0" borderId="21" xfId="1" applyNumberFormat="1" applyFont="1" applyFill="1" applyBorder="1" applyAlignment="1">
      <alignment horizontal="right" vertical="top"/>
    </xf>
    <xf numFmtId="187" fontId="39" fillId="10" borderId="21" xfId="1" applyNumberFormat="1" applyFont="1" applyFill="1" applyBorder="1" applyAlignment="1">
      <alignment horizontal="right" vertical="top"/>
    </xf>
    <xf numFmtId="1" fontId="33" fillId="0" borderId="5" xfId="9" applyNumberFormat="1" applyFont="1" applyFill="1" applyBorder="1" applyAlignment="1">
      <alignment horizontal="center" vertical="top" wrapText="1"/>
    </xf>
    <xf numFmtId="1" fontId="33" fillId="0" borderId="22" xfId="9" applyNumberFormat="1" applyFont="1" applyFill="1" applyBorder="1" applyAlignment="1">
      <alignment horizontal="center" vertical="top" wrapText="1"/>
    </xf>
    <xf numFmtId="1" fontId="33" fillId="0" borderId="7" xfId="9" applyNumberFormat="1" applyFont="1" applyFill="1" applyBorder="1" applyAlignment="1">
      <alignment horizontal="center" vertical="top" wrapText="1"/>
    </xf>
    <xf numFmtId="1" fontId="33" fillId="0" borderId="6" xfId="9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right" vertical="top" wrapText="1"/>
    </xf>
    <xf numFmtId="49" fontId="33" fillId="0" borderId="14" xfId="8" applyNumberFormat="1" applyFont="1" applyFill="1" applyBorder="1" applyAlignment="1">
      <alignment horizontal="right" vertical="top"/>
    </xf>
    <xf numFmtId="0" fontId="33" fillId="0" borderId="4" xfId="8" applyFont="1" applyFill="1" applyBorder="1" applyAlignment="1">
      <alignment vertical="top" wrapText="1"/>
    </xf>
    <xf numFmtId="188" fontId="33" fillId="0" borderId="3" xfId="8" applyNumberFormat="1" applyFont="1" applyFill="1" applyBorder="1" applyAlignment="1">
      <alignment horizontal="right" vertical="top" shrinkToFit="1"/>
    </xf>
    <xf numFmtId="187" fontId="39" fillId="0" borderId="3" xfId="1" applyNumberFormat="1" applyFont="1" applyFill="1" applyBorder="1" applyAlignment="1">
      <alignment horizontal="right" vertical="top"/>
    </xf>
    <xf numFmtId="187" fontId="39" fillId="10" borderId="3" xfId="1" applyNumberFormat="1" applyFont="1" applyFill="1" applyBorder="1" applyAlignment="1">
      <alignment horizontal="right" vertical="top"/>
    </xf>
    <xf numFmtId="49" fontId="33" fillId="0" borderId="5" xfId="8" applyNumberFormat="1" applyFont="1" applyFill="1" applyBorder="1" applyAlignment="1">
      <alignment horizontal="right" vertical="top"/>
    </xf>
    <xf numFmtId="0" fontId="33" fillId="0" borderId="6" xfId="8" applyFont="1" applyFill="1" applyBorder="1" applyAlignment="1">
      <alignment vertical="top" wrapText="1"/>
    </xf>
    <xf numFmtId="188" fontId="33" fillId="0" borderId="1" xfId="8" applyNumberFormat="1" applyFont="1" applyFill="1" applyBorder="1" applyAlignment="1">
      <alignment horizontal="right" vertical="top" shrinkToFit="1"/>
    </xf>
    <xf numFmtId="187" fontId="39" fillId="0" borderId="1" xfId="1" applyNumberFormat="1" applyFont="1" applyFill="1" applyBorder="1" applyAlignment="1">
      <alignment horizontal="right" vertical="top"/>
    </xf>
    <xf numFmtId="187" fontId="39" fillId="10" borderId="1" xfId="1" applyNumberFormat="1" applyFont="1" applyFill="1" applyBorder="1" applyAlignment="1">
      <alignment horizontal="right" vertical="top"/>
    </xf>
    <xf numFmtId="1" fontId="39" fillId="0" borderId="7" xfId="9" applyNumberFormat="1" applyFont="1" applyFill="1" applyBorder="1" applyAlignment="1">
      <alignment horizontal="center" vertical="top" wrapText="1"/>
    </xf>
    <xf numFmtId="49" fontId="32" fillId="0" borderId="6" xfId="8" applyNumberFormat="1" applyFont="1" applyFill="1" applyBorder="1" applyAlignment="1">
      <alignment horizontal="left" vertical="top" wrapText="1"/>
    </xf>
    <xf numFmtId="187" fontId="33" fillId="0" borderId="1" xfId="1" applyNumberFormat="1" applyFont="1" applyFill="1" applyBorder="1" applyAlignment="1">
      <alignment horizontal="right" vertical="top"/>
    </xf>
    <xf numFmtId="49" fontId="32" fillId="0" borderId="6" xfId="8" applyNumberFormat="1" applyFont="1" applyFill="1" applyBorder="1" applyAlignment="1">
      <alignment vertical="top" wrapText="1"/>
    </xf>
    <xf numFmtId="1" fontId="42" fillId="0" borderId="22" xfId="9" applyNumberFormat="1" applyFont="1" applyFill="1" applyBorder="1" applyAlignment="1">
      <alignment horizontal="center" vertical="top" wrapText="1"/>
    </xf>
    <xf numFmtId="1" fontId="42" fillId="0" borderId="7" xfId="9" applyNumberFormat="1" applyFont="1" applyFill="1" applyBorder="1" applyAlignment="1">
      <alignment horizontal="center" vertical="top" wrapText="1"/>
    </xf>
    <xf numFmtId="1" fontId="42" fillId="0" borderId="6" xfId="9" applyNumberFormat="1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right" vertical="top"/>
    </xf>
    <xf numFmtId="49" fontId="32" fillId="0" borderId="6" xfId="0" applyNumberFormat="1" applyFont="1" applyFill="1" applyBorder="1" applyAlignment="1">
      <alignment vertical="top" wrapText="1"/>
    </xf>
    <xf numFmtId="1" fontId="32" fillId="0" borderId="7" xfId="9" applyNumberFormat="1" applyFont="1" applyFill="1" applyBorder="1" applyAlignment="1">
      <alignment horizontal="center" vertical="top" wrapText="1"/>
    </xf>
    <xf numFmtId="1" fontId="32" fillId="0" borderId="6" xfId="9" applyNumberFormat="1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vertical="top" wrapText="1"/>
    </xf>
    <xf numFmtId="49" fontId="33" fillId="0" borderId="1" xfId="8" applyNumberFormat="1" applyFont="1" applyFill="1" applyBorder="1" applyAlignment="1">
      <alignment horizontal="right" vertical="top"/>
    </xf>
    <xf numFmtId="0" fontId="39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87" fontId="33" fillId="0" borderId="1" xfId="1" applyNumberFormat="1" applyFont="1" applyBorder="1" applyAlignment="1">
      <alignment horizontal="center" vertical="center"/>
    </xf>
    <xf numFmtId="187" fontId="33" fillId="10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/>
    </xf>
    <xf numFmtId="0" fontId="33" fillId="0" borderId="2" xfId="0" applyFont="1" applyFill="1" applyBorder="1" applyAlignment="1">
      <alignment vertical="center" wrapText="1"/>
    </xf>
    <xf numFmtId="49" fontId="33" fillId="0" borderId="6" xfId="8" applyNumberFormat="1" applyFont="1" applyFill="1" applyBorder="1" applyAlignment="1">
      <alignment vertical="top" wrapText="1"/>
    </xf>
    <xf numFmtId="49" fontId="39" fillId="0" borderId="24" xfId="8" applyNumberFormat="1" applyFont="1" applyFill="1" applyBorder="1" applyAlignment="1">
      <alignment horizontal="center" vertical="top"/>
    </xf>
    <xf numFmtId="0" fontId="33" fillId="0" borderId="25" xfId="0" applyFont="1" applyFill="1" applyBorder="1" applyAlignment="1">
      <alignment vertical="top" wrapText="1"/>
    </xf>
    <xf numFmtId="187" fontId="39" fillId="0" borderId="8" xfId="1" applyNumberFormat="1" applyFont="1" applyFill="1" applyBorder="1" applyAlignment="1">
      <alignment horizontal="right" vertical="top"/>
    </xf>
    <xf numFmtId="187" fontId="39" fillId="10" borderId="8" xfId="1" applyNumberFormat="1" applyFont="1" applyFill="1" applyBorder="1" applyAlignment="1">
      <alignment horizontal="right" vertical="top"/>
    </xf>
    <xf numFmtId="1" fontId="45" fillId="0" borderId="6" xfId="9" applyNumberFormat="1" applyFont="1" applyFill="1" applyBorder="1" applyAlignment="1">
      <alignment horizontal="center" vertical="top" wrapText="1"/>
    </xf>
    <xf numFmtId="1" fontId="45" fillId="0" borderId="22" xfId="9" applyNumberFormat="1" applyFont="1" applyFill="1" applyBorder="1" applyAlignment="1">
      <alignment horizontal="center" vertical="top" wrapText="1"/>
    </xf>
    <xf numFmtId="1" fontId="45" fillId="0" borderId="7" xfId="9" applyNumberFormat="1" applyFont="1" applyFill="1" applyBorder="1" applyAlignment="1">
      <alignment horizontal="center" vertical="top" wrapText="1"/>
    </xf>
    <xf numFmtId="0" fontId="46" fillId="0" borderId="6" xfId="0" applyFont="1" applyFill="1" applyBorder="1" applyAlignment="1">
      <alignment vertical="top" wrapText="1"/>
    </xf>
    <xf numFmtId="188" fontId="33" fillId="0" borderId="21" xfId="8" applyNumberFormat="1" applyFont="1" applyFill="1" applyBorder="1" applyAlignment="1">
      <alignment horizontal="right" vertical="top" shrinkToFit="1"/>
    </xf>
    <xf numFmtId="49" fontId="33" fillId="0" borderId="16" xfId="8" applyNumberFormat="1" applyFont="1" applyFill="1" applyBorder="1" applyAlignment="1">
      <alignment horizontal="right" vertical="top"/>
    </xf>
    <xf numFmtId="0" fontId="25" fillId="3" borderId="7" xfId="0" applyFont="1" applyFill="1" applyBorder="1" applyAlignment="1">
      <alignment vertical="top" wrapText="1"/>
    </xf>
    <xf numFmtId="3" fontId="25" fillId="3" borderId="8" xfId="0" applyNumberFormat="1" applyFont="1" applyFill="1" applyBorder="1" applyAlignment="1">
      <alignment horizontal="center" vertical="top"/>
    </xf>
    <xf numFmtId="0" fontId="25" fillId="3" borderId="8" xfId="0" applyFont="1" applyFill="1" applyBorder="1" applyAlignment="1">
      <alignment horizontal="center" vertical="top"/>
    </xf>
    <xf numFmtId="1" fontId="33" fillId="0" borderId="9" xfId="9" applyNumberFormat="1" applyFont="1" applyFill="1" applyBorder="1" applyAlignment="1">
      <alignment horizontal="center" vertical="top" wrapText="1"/>
    </xf>
    <xf numFmtId="1" fontId="33" fillId="0" borderId="15" xfId="9" applyNumberFormat="1" applyFont="1" applyFill="1" applyBorder="1" applyAlignment="1">
      <alignment horizontal="center" vertical="top" wrapText="1"/>
    </xf>
    <xf numFmtId="1" fontId="33" fillId="0" borderId="11" xfId="9" applyNumberFormat="1" applyFont="1" applyFill="1" applyBorder="1" applyAlignment="1">
      <alignment horizontal="center" vertical="top" wrapText="1"/>
    </xf>
    <xf numFmtId="1" fontId="32" fillId="0" borderId="13" xfId="9" applyNumberFormat="1" applyFont="1" applyFill="1" applyBorder="1" applyAlignment="1">
      <alignment horizontal="center" vertical="top" wrapText="1"/>
    </xf>
    <xf numFmtId="3" fontId="25" fillId="3" borderId="1" xfId="0" applyNumberFormat="1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/>
    </xf>
    <xf numFmtId="0" fontId="25" fillId="3" borderId="26" xfId="0" applyFont="1" applyFill="1" applyBorder="1" applyAlignment="1">
      <alignment vertical="top" wrapText="1"/>
    </xf>
    <xf numFmtId="1" fontId="32" fillId="0" borderId="4" xfId="9" applyNumberFormat="1" applyFont="1" applyFill="1" applyBorder="1" applyAlignment="1">
      <alignment horizontal="center" vertical="top" wrapText="1"/>
    </xf>
    <xf numFmtId="49" fontId="33" fillId="0" borderId="4" xfId="8" applyNumberFormat="1" applyFont="1" applyFill="1" applyBorder="1" applyAlignment="1">
      <alignment vertical="top" wrapText="1"/>
    </xf>
    <xf numFmtId="187" fontId="39" fillId="0" borderId="5" xfId="1" applyNumberFormat="1" applyFont="1" applyFill="1" applyBorder="1" applyAlignment="1">
      <alignment horizontal="right" vertical="top"/>
    </xf>
    <xf numFmtId="0" fontId="42" fillId="0" borderId="6" xfId="8" applyFont="1" applyFill="1" applyBorder="1" applyAlignment="1">
      <alignment vertical="top" wrapText="1"/>
    </xf>
    <xf numFmtId="49" fontId="42" fillId="0" borderId="4" xfId="8" applyNumberFormat="1" applyFont="1" applyFill="1" applyBorder="1" applyAlignment="1">
      <alignment vertical="top" wrapText="1"/>
    </xf>
    <xf numFmtId="0" fontId="42" fillId="0" borderId="6" xfId="0" applyFont="1" applyFill="1" applyBorder="1" applyAlignment="1">
      <alignment vertical="top" wrapText="1"/>
    </xf>
    <xf numFmtId="0" fontId="43" fillId="0" borderId="14" xfId="0" applyFont="1" applyFill="1" applyBorder="1" applyAlignment="1">
      <alignment vertical="top"/>
    </xf>
    <xf numFmtId="0" fontId="33" fillId="0" borderId="4" xfId="0" applyFont="1" applyFill="1" applyBorder="1" applyAlignment="1">
      <alignment vertical="top" wrapText="1"/>
    </xf>
    <xf numFmtId="0" fontId="33" fillId="0" borderId="3" xfId="0" applyFont="1" applyFill="1" applyBorder="1" applyAlignment="1">
      <alignment horizontal="right" vertical="top"/>
    </xf>
    <xf numFmtId="49" fontId="33" fillId="0" borderId="9" xfId="8" applyNumberFormat="1" applyFont="1" applyFill="1" applyBorder="1" applyAlignment="1">
      <alignment horizontal="right" vertical="top"/>
    </xf>
    <xf numFmtId="0" fontId="33" fillId="0" borderId="13" xfId="8" applyFont="1" applyFill="1" applyBorder="1" applyAlignment="1">
      <alignment vertical="top" wrapText="1"/>
    </xf>
    <xf numFmtId="188" fontId="33" fillId="0" borderId="2" xfId="8" applyNumberFormat="1" applyFont="1" applyFill="1" applyBorder="1" applyAlignment="1">
      <alignment horizontal="right" vertical="top" shrinkToFit="1"/>
    </xf>
    <xf numFmtId="187" fontId="39" fillId="0" borderId="2" xfId="1" applyNumberFormat="1" applyFont="1" applyFill="1" applyBorder="1" applyAlignment="1">
      <alignment horizontal="right" vertical="top"/>
    </xf>
    <xf numFmtId="187" fontId="39" fillId="10" borderId="2" xfId="1" applyNumberFormat="1" applyFont="1" applyFill="1" applyBorder="1" applyAlignment="1">
      <alignment horizontal="right" vertical="top"/>
    </xf>
    <xf numFmtId="0" fontId="33" fillId="0" borderId="6" xfId="0" applyFont="1" applyFill="1" applyBorder="1" applyAlignment="1">
      <alignment horizontal="center" vertical="top" wrapText="1"/>
    </xf>
    <xf numFmtId="188" fontId="33" fillId="0" borderId="7" xfId="8" applyNumberFormat="1" applyFont="1" applyFill="1" applyBorder="1" applyAlignment="1">
      <alignment horizontal="right" vertical="top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vertical="top"/>
    </xf>
    <xf numFmtId="0" fontId="33" fillId="0" borderId="0" xfId="9" applyFont="1" applyFill="1"/>
    <xf numFmtId="0" fontId="16" fillId="0" borderId="0" xfId="0" applyFont="1" applyFill="1" applyAlignment="1">
      <alignment horizontal="right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 vertical="center"/>
    </xf>
    <xf numFmtId="17" fontId="1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left" vertical="top"/>
    </xf>
    <xf numFmtId="16" fontId="1" fillId="6" borderId="1" xfId="0" applyNumberFormat="1" applyFont="1" applyFill="1" applyBorder="1" applyAlignment="1">
      <alignment vertical="top"/>
    </xf>
    <xf numFmtId="49" fontId="10" fillId="6" borderId="1" xfId="0" applyNumberFormat="1" applyFont="1" applyFill="1" applyBorder="1" applyAlignment="1">
      <alignment horizontal="left" vertical="top"/>
    </xf>
    <xf numFmtId="187" fontId="14" fillId="0" borderId="1" xfId="1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16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/>
    </xf>
    <xf numFmtId="17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left" vertical="top"/>
    </xf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34" fillId="0" borderId="1" xfId="8" applyFont="1" applyFill="1" applyBorder="1" applyAlignment="1">
      <alignment vertical="top" wrapText="1"/>
    </xf>
    <xf numFmtId="188" fontId="34" fillId="0" borderId="1" xfId="8" applyNumberFormat="1" applyFont="1" applyFill="1" applyBorder="1" applyAlignment="1">
      <alignment horizontal="center" vertical="top" shrinkToFit="1"/>
    </xf>
    <xf numFmtId="187" fontId="18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0" fontId="1" fillId="6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48" fillId="6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top"/>
    </xf>
    <xf numFmtId="187" fontId="5" fillId="2" borderId="1" xfId="1" applyNumberFormat="1" applyFont="1" applyFill="1" applyBorder="1" applyProtection="1">
      <protection locked="0"/>
    </xf>
    <xf numFmtId="0" fontId="49" fillId="6" borderId="1" xfId="0" applyFont="1" applyFill="1" applyBorder="1" applyProtection="1">
      <protection locked="0"/>
    </xf>
    <xf numFmtId="0" fontId="50" fillId="6" borderId="1" xfId="0" applyFont="1" applyFill="1" applyBorder="1" applyAlignment="1" applyProtection="1"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horizontal="center"/>
      <protection locked="0"/>
    </xf>
    <xf numFmtId="187" fontId="35" fillId="0" borderId="1" xfId="1" applyNumberFormat="1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1" fillId="0" borderId="1" xfId="0" applyFont="1" applyBorder="1" applyAlignment="1" applyProtection="1">
      <alignment horizontal="left" wrapText="1"/>
      <protection locked="0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49" fontId="8" fillId="6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52" fillId="0" borderId="0" xfId="0" applyNumberFormat="1" applyFont="1"/>
    <xf numFmtId="17" fontId="1" fillId="0" borderId="1" xfId="0" quotePrefix="1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16" fontId="5" fillId="0" borderId="1" xfId="0" applyNumberFormat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0" fontId="49" fillId="6" borderId="1" xfId="0" applyFont="1" applyFill="1" applyBorder="1" applyAlignment="1" applyProtection="1">
      <alignment horizontal="center" vertical="center"/>
      <protection locked="0"/>
    </xf>
    <xf numFmtId="0" fontId="5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3" fontId="15" fillId="0" borderId="0" xfId="0" applyNumberFormat="1" applyFont="1" applyBorder="1" applyAlignment="1"/>
    <xf numFmtId="0" fontId="15" fillId="0" borderId="1" xfId="0" applyFont="1" applyBorder="1" applyAlignment="1">
      <alignment horizontal="center" vertical="top" wrapText="1"/>
    </xf>
    <xf numFmtId="0" fontId="14" fillId="0" borderId="0" xfId="0" applyFont="1"/>
    <xf numFmtId="3" fontId="18" fillId="0" borderId="0" xfId="0" applyNumberFormat="1" applyFont="1"/>
    <xf numFmtId="0" fontId="14" fillId="11" borderId="1" xfId="0" applyFont="1" applyFill="1" applyBorder="1" applyAlignment="1">
      <alignment horizontal="centerContinuous"/>
    </xf>
    <xf numFmtId="17" fontId="14" fillId="11" borderId="1" xfId="0" applyNumberFormat="1" applyFont="1" applyFill="1" applyBorder="1" applyAlignment="1">
      <alignment horizontal="center" vertical="center"/>
    </xf>
    <xf numFmtId="187" fontId="14" fillId="4" borderId="1" xfId="1" applyNumberFormat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center" vertical="top"/>
    </xf>
    <xf numFmtId="3" fontId="18" fillId="6" borderId="1" xfId="0" applyNumberFormat="1" applyFont="1" applyFill="1" applyBorder="1" applyAlignment="1">
      <alignment horizontal="center" vertical="top"/>
    </xf>
    <xf numFmtId="0" fontId="18" fillId="6" borderId="1" xfId="0" applyFont="1" applyFill="1" applyBorder="1" applyAlignment="1">
      <alignment vertical="top"/>
    </xf>
    <xf numFmtId="0" fontId="31" fillId="6" borderId="1" xfId="0" applyFont="1" applyFill="1" applyBorder="1" applyAlignment="1">
      <alignment horizontal="left" vertical="top"/>
    </xf>
    <xf numFmtId="0" fontId="18" fillId="2" borderId="0" xfId="0" applyFont="1" applyFill="1"/>
    <xf numFmtId="0" fontId="14" fillId="0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/>
    </xf>
    <xf numFmtId="49" fontId="25" fillId="0" borderId="2" xfId="0" applyNumberFormat="1" applyFont="1" applyBorder="1" applyAlignment="1">
      <alignment vertical="top" wrapText="1"/>
    </xf>
    <xf numFmtId="0" fontId="53" fillId="6" borderId="1" xfId="0" applyFont="1" applyFill="1" applyBorder="1" applyAlignment="1">
      <alignment horizontal="left" vertical="center"/>
    </xf>
    <xf numFmtId="3" fontId="14" fillId="6" borderId="1" xfId="0" applyNumberFormat="1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left" vertical="top" wrapText="1"/>
    </xf>
    <xf numFmtId="3" fontId="14" fillId="6" borderId="1" xfId="0" applyNumberFormat="1" applyFont="1" applyFill="1" applyBorder="1" applyAlignment="1">
      <alignment horizontal="center" vertical="top"/>
    </xf>
    <xf numFmtId="16" fontId="18" fillId="6" borderId="1" xfId="0" applyNumberFormat="1" applyFont="1" applyFill="1" applyBorder="1" applyAlignment="1">
      <alignment vertical="top"/>
    </xf>
    <xf numFmtId="49" fontId="25" fillId="6" borderId="1" xfId="0" applyNumberFormat="1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quotePrefix="1" applyFont="1" applyFill="1" applyBorder="1" applyAlignment="1">
      <alignment horizontal="center" vertical="top"/>
    </xf>
    <xf numFmtId="0" fontId="18" fillId="0" borderId="1" xfId="0" quotePrefix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vertical="top"/>
    </xf>
    <xf numFmtId="0" fontId="25" fillId="0" borderId="1" xfId="0" quotePrefix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vertical="top"/>
    </xf>
    <xf numFmtId="49" fontId="18" fillId="0" borderId="3" xfId="0" applyNumberFormat="1" applyFont="1" applyFill="1" applyBorder="1" applyAlignment="1">
      <alignment horizontal="left" vertical="top" wrapText="1"/>
    </xf>
    <xf numFmtId="49" fontId="31" fillId="6" borderId="1" xfId="0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3" fontId="25" fillId="0" borderId="1" xfId="0" applyNumberFormat="1" applyFont="1" applyBorder="1" applyAlignment="1">
      <alignment horizontal="center" vertical="top"/>
    </xf>
    <xf numFmtId="49" fontId="31" fillId="0" borderId="1" xfId="0" applyNumberFormat="1" applyFont="1" applyBorder="1" applyAlignment="1">
      <alignment horizontal="left" vertical="top"/>
    </xf>
    <xf numFmtId="0" fontId="25" fillId="0" borderId="1" xfId="0" applyFont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8" fillId="0" borderId="1" xfId="0" applyFont="1" applyFill="1" applyBorder="1"/>
    <xf numFmtId="49" fontId="30" fillId="0" borderId="1" xfId="0" applyNumberFormat="1" applyFont="1" applyFill="1" applyBorder="1" applyAlignment="1">
      <alignment horizontal="center" vertical="top"/>
    </xf>
    <xf numFmtId="3" fontId="25" fillId="0" borderId="1" xfId="0" applyNumberFormat="1" applyFont="1" applyFill="1" applyBorder="1"/>
    <xf numFmtId="16" fontId="25" fillId="0" borderId="1" xfId="0" applyNumberFormat="1" applyFont="1" applyFill="1" applyBorder="1" applyAlignment="1">
      <alignment horizontal="center" vertical="top"/>
    </xf>
    <xf numFmtId="16" fontId="25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3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" fontId="25" fillId="0" borderId="1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3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16" fontId="25" fillId="0" borderId="2" xfId="0" applyNumberFormat="1" applyFont="1" applyFill="1" applyBorder="1" applyAlignment="1">
      <alignment horizontal="center" vertical="top"/>
    </xf>
    <xf numFmtId="0" fontId="25" fillId="0" borderId="2" xfId="0" applyFont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/>
    </xf>
    <xf numFmtId="0" fontId="53" fillId="6" borderId="1" xfId="0" applyFont="1" applyFill="1" applyBorder="1" applyAlignment="1" applyProtection="1">
      <alignment vertical="center" wrapText="1"/>
      <protection locked="0"/>
    </xf>
    <xf numFmtId="3" fontId="14" fillId="6" borderId="1" xfId="1" applyNumberFormat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Protection="1">
      <protection locked="0"/>
    </xf>
    <xf numFmtId="0" fontId="14" fillId="6" borderId="5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vertical="center"/>
      <protection locked="0"/>
    </xf>
    <xf numFmtId="0" fontId="14" fillId="6" borderId="7" xfId="0" applyFont="1" applyFill="1" applyBorder="1" applyAlignment="1" applyProtection="1">
      <alignment vertical="center"/>
      <protection locked="0"/>
    </xf>
    <xf numFmtId="0" fontId="31" fillId="6" borderId="1" xfId="0" applyFont="1" applyFill="1" applyBorder="1" applyAlignment="1" applyProtection="1">
      <protection locked="0"/>
    </xf>
    <xf numFmtId="0" fontId="18" fillId="0" borderId="0" xfId="0" applyFont="1" applyFill="1" applyProtection="1">
      <protection locked="0"/>
    </xf>
    <xf numFmtId="0" fontId="18" fillId="6" borderId="0" xfId="0" applyFont="1" applyFill="1" applyProtection="1"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horizontal="center" vertical="top"/>
      <protection locked="0"/>
    </xf>
    <xf numFmtId="3" fontId="25" fillId="0" borderId="1" xfId="1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3" fontId="25" fillId="0" borderId="1" xfId="1" applyNumberFormat="1" applyFont="1" applyFill="1" applyBorder="1" applyProtection="1"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3" fontId="25" fillId="0" borderId="1" xfId="1" applyNumberFormat="1" applyFont="1" applyFill="1" applyBorder="1" applyAlignment="1" applyProtection="1">
      <alignment vertical="top"/>
      <protection locked="0"/>
    </xf>
    <xf numFmtId="0" fontId="25" fillId="0" borderId="1" xfId="0" applyFont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25" fillId="0" borderId="1" xfId="0" applyFont="1" applyBorder="1" applyProtection="1">
      <protection locked="0"/>
    </xf>
    <xf numFmtId="3" fontId="18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Font="1"/>
    <xf numFmtId="0" fontId="54" fillId="0" borderId="2" xfId="0" applyFont="1" applyBorder="1" applyAlignment="1">
      <alignment horizontal="center" vertical="top"/>
    </xf>
    <xf numFmtId="0" fontId="54" fillId="0" borderId="11" xfId="0" applyFont="1" applyBorder="1" applyAlignment="1">
      <alignment horizontal="center" vertical="top" wrapText="1"/>
    </xf>
    <xf numFmtId="0" fontId="54" fillId="0" borderId="3" xfId="0" applyFont="1" applyBorder="1" applyAlignment="1">
      <alignment horizontal="center" vertical="top"/>
    </xf>
    <xf numFmtId="17" fontId="54" fillId="0" borderId="1" xfId="0" applyNumberFormat="1" applyFont="1" applyBorder="1" applyAlignment="1">
      <alignment horizontal="center" vertical="center"/>
    </xf>
    <xf numFmtId="74" fontId="54" fillId="0" borderId="1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top" wrapText="1"/>
    </xf>
    <xf numFmtId="0" fontId="54" fillId="5" borderId="1" xfId="0" applyFont="1" applyFill="1" applyBorder="1" applyAlignment="1">
      <alignment horizontal="center" vertical="top"/>
    </xf>
    <xf numFmtId="0" fontId="54" fillId="5" borderId="3" xfId="0" applyFont="1" applyFill="1" applyBorder="1" applyAlignment="1">
      <alignment horizontal="center" vertical="center"/>
    </xf>
    <xf numFmtId="189" fontId="54" fillId="5" borderId="1" xfId="1" applyNumberFormat="1" applyFont="1" applyFill="1" applyBorder="1" applyAlignment="1">
      <alignment horizontal="center" vertical="top"/>
    </xf>
    <xf numFmtId="189" fontId="54" fillId="5" borderId="3" xfId="0" applyNumberFormat="1" applyFont="1" applyFill="1" applyBorder="1" applyAlignment="1">
      <alignment horizontal="center" vertical="top"/>
    </xf>
    <xf numFmtId="0" fontId="54" fillId="5" borderId="1" xfId="0" applyFont="1" applyFill="1" applyBorder="1" applyAlignment="1">
      <alignment horizontal="center" vertical="center"/>
    </xf>
    <xf numFmtId="0" fontId="54" fillId="5" borderId="10" xfId="0" applyFont="1" applyFill="1" applyBorder="1" applyAlignment="1">
      <alignment horizontal="center" vertical="top" wrapText="1"/>
    </xf>
    <xf numFmtId="0" fontId="54" fillId="3" borderId="1" xfId="0" applyFont="1" applyFill="1" applyBorder="1" applyAlignment="1">
      <alignment horizontal="center" vertical="top"/>
    </xf>
    <xf numFmtId="0" fontId="54" fillId="3" borderId="3" xfId="0" applyFont="1" applyFill="1" applyBorder="1" applyAlignment="1">
      <alignment horizontal="left" vertical="top" wrapText="1"/>
    </xf>
    <xf numFmtId="189" fontId="54" fillId="3" borderId="1" xfId="1" applyNumberFormat="1" applyFont="1" applyFill="1" applyBorder="1" applyAlignment="1">
      <alignment horizontal="center" vertical="top"/>
    </xf>
    <xf numFmtId="189" fontId="54" fillId="3" borderId="3" xfId="0" applyNumberFormat="1" applyFont="1" applyFill="1" applyBorder="1" applyAlignment="1">
      <alignment horizontal="center" vertical="top"/>
    </xf>
    <xf numFmtId="0" fontId="54" fillId="3" borderId="1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top" wrapText="1"/>
    </xf>
    <xf numFmtId="0" fontId="0" fillId="3" borderId="0" xfId="0" applyFont="1" applyFill="1"/>
    <xf numFmtId="0" fontId="0" fillId="3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center" wrapText="1"/>
    </xf>
    <xf numFmtId="0" fontId="54" fillId="0" borderId="3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189" fontId="0" fillId="0" borderId="1" xfId="1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54" fillId="0" borderId="1" xfId="0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89" fontId="0" fillId="0" borderId="1" xfId="1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3" fontId="54" fillId="0" borderId="3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wrapText="1"/>
    </xf>
    <xf numFmtId="3" fontId="54" fillId="0" borderId="1" xfId="0" applyNumberFormat="1" applyFont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55" fillId="0" borderId="1" xfId="0" applyFont="1" applyFill="1" applyBorder="1" applyAlignment="1">
      <alignment horizontal="center" vertical="top" wrapText="1"/>
    </xf>
    <xf numFmtId="3" fontId="55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" fontId="55" fillId="0" borderId="1" xfId="0" applyNumberFormat="1" applyFont="1" applyFill="1" applyBorder="1" applyAlignment="1">
      <alignment horizontal="center" vertical="top" wrapText="1" shrinkToFit="1"/>
    </xf>
    <xf numFmtId="3" fontId="55" fillId="0" borderId="1" xfId="0" applyNumberFormat="1" applyFont="1" applyFill="1" applyBorder="1" applyAlignment="1">
      <alignment vertical="top" wrapText="1" shrinkToFit="1"/>
    </xf>
    <xf numFmtId="0" fontId="21" fillId="0" borderId="1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189" fontId="0" fillId="0" borderId="0" xfId="1" applyNumberFormat="1" applyFont="1" applyAlignment="1">
      <alignment horizontal="center" vertical="top"/>
    </xf>
    <xf numFmtId="0" fontId="0" fillId="0" borderId="0" xfId="0" applyFont="1" applyAlignment="1">
      <alignment vertical="top"/>
    </xf>
    <xf numFmtId="3" fontId="1" fillId="3" borderId="1" xfId="0" quotePrefix="1" applyNumberFormat="1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190" fontId="19" fillId="0" borderId="1" xfId="0" applyNumberFormat="1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vertical="top"/>
    </xf>
    <xf numFmtId="0" fontId="19" fillId="12" borderId="1" xfId="0" applyFont="1" applyFill="1" applyBorder="1" applyAlignment="1">
      <alignment horizontal="left" vertical="top"/>
    </xf>
    <xf numFmtId="0" fontId="15" fillId="12" borderId="1" xfId="0" applyFont="1" applyFill="1" applyBorder="1" applyAlignment="1">
      <alignment horizontal="center" vertical="top"/>
    </xf>
    <xf numFmtId="0" fontId="19" fillId="12" borderId="1" xfId="0" applyFont="1" applyFill="1" applyBorder="1" applyAlignment="1">
      <alignment horizontal="center" vertical="top"/>
    </xf>
    <xf numFmtId="187" fontId="15" fillId="12" borderId="1" xfId="1" applyNumberFormat="1" applyFont="1" applyFill="1" applyBorder="1" applyAlignment="1">
      <alignment horizontal="center" vertical="top"/>
    </xf>
    <xf numFmtId="17" fontId="19" fillId="12" borderId="1" xfId="0" applyNumberFormat="1" applyFont="1" applyFill="1" applyBorder="1" applyAlignment="1">
      <alignment horizontal="center" vertical="top" wrapText="1"/>
    </xf>
    <xf numFmtId="49" fontId="19" fillId="12" borderId="1" xfId="0" applyNumberFormat="1" applyFont="1" applyFill="1" applyBorder="1" applyAlignment="1">
      <alignment horizontal="center" vertical="top" wrapText="1"/>
    </xf>
    <xf numFmtId="49" fontId="15" fillId="12" borderId="1" xfId="0" applyNumberFormat="1" applyFont="1" applyFill="1" applyBorder="1" applyAlignment="1">
      <alignment horizontal="left" vertical="top" wrapText="1"/>
    </xf>
    <xf numFmtId="0" fontId="19" fillId="6" borderId="0" xfId="0" applyFont="1" applyFill="1" applyAlignment="1">
      <alignment vertical="top"/>
    </xf>
    <xf numFmtId="0" fontId="15" fillId="12" borderId="1" xfId="0" applyFont="1" applyFill="1" applyBorder="1" applyAlignment="1">
      <alignment horizontal="center" vertical="top" wrapText="1"/>
    </xf>
    <xf numFmtId="49" fontId="15" fillId="12" borderId="1" xfId="0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left" vertical="top"/>
    </xf>
    <xf numFmtId="0" fontId="15" fillId="2" borderId="0" xfId="0" applyFont="1" applyFill="1" applyAlignment="1">
      <alignment vertical="top"/>
    </xf>
    <xf numFmtId="0" fontId="15" fillId="0" borderId="2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49" fontId="15" fillId="12" borderId="1" xfId="0" applyNumberFormat="1" applyFont="1" applyFill="1" applyBorder="1" applyAlignment="1">
      <alignment horizontal="left" vertical="top"/>
    </xf>
    <xf numFmtId="0" fontId="15" fillId="0" borderId="9" xfId="0" applyFont="1" applyFill="1" applyBorder="1" applyAlignment="1">
      <alignment vertical="top"/>
    </xf>
    <xf numFmtId="0" fontId="15" fillId="0" borderId="16" xfId="0" applyFont="1" applyFill="1" applyBorder="1" applyAlignment="1">
      <alignment vertical="top"/>
    </xf>
    <xf numFmtId="187" fontId="15" fillId="0" borderId="1" xfId="1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87" fontId="15" fillId="0" borderId="1" xfId="1" applyNumberFormat="1" applyFont="1" applyBorder="1"/>
    <xf numFmtId="0" fontId="15" fillId="0" borderId="16" xfId="0" applyFont="1" applyBorder="1" applyAlignment="1">
      <alignment vertical="top"/>
    </xf>
    <xf numFmtId="0" fontId="15" fillId="0" borderId="1" xfId="0" applyFont="1" applyFill="1" applyBorder="1" applyAlignment="1">
      <alignment horizontal="center" vertical="top"/>
    </xf>
    <xf numFmtId="187" fontId="15" fillId="0" borderId="1" xfId="1" applyNumberFormat="1" applyFont="1" applyBorder="1" applyAlignment="1">
      <alignment horizontal="left" vertical="top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15" fillId="0" borderId="5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49" fontId="15" fillId="13" borderId="1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/>
    </xf>
    <xf numFmtId="0" fontId="56" fillId="0" borderId="8" xfId="0" applyFont="1" applyBorder="1" applyAlignment="1">
      <alignment horizontal="center"/>
    </xf>
    <xf numFmtId="49" fontId="15" fillId="0" borderId="5" xfId="0" applyNumberFormat="1" applyFont="1" applyBorder="1"/>
    <xf numFmtId="49" fontId="15" fillId="0" borderId="7" xfId="0" applyNumberFormat="1" applyFont="1" applyBorder="1"/>
    <xf numFmtId="0" fontId="1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0" xfId="0" applyFont="1"/>
    <xf numFmtId="0" fontId="15" fillId="0" borderId="8" xfId="0" applyFont="1" applyBorder="1" applyAlignment="1">
      <alignment vertical="top"/>
    </xf>
    <xf numFmtId="0" fontId="15" fillId="0" borderId="7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187" fontId="15" fillId="0" borderId="3" xfId="1" applyNumberFormat="1" applyFont="1" applyBorder="1"/>
    <xf numFmtId="0" fontId="15" fillId="0" borderId="3" xfId="0" applyFont="1" applyBorder="1" applyAlignment="1">
      <alignment horizontal="center" vertical="top"/>
    </xf>
    <xf numFmtId="0" fontId="15" fillId="0" borderId="10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187" fontId="15" fillId="0" borderId="1" xfId="1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187" fontId="15" fillId="0" borderId="1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center" vertical="top"/>
    </xf>
    <xf numFmtId="0" fontId="15" fillId="13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vertical="top"/>
    </xf>
    <xf numFmtId="0" fontId="19" fillId="0" borderId="5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9" fillId="0" borderId="7" xfId="0" applyFont="1" applyFill="1" applyBorder="1" applyAlignment="1">
      <alignment vertical="top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/>
    </xf>
    <xf numFmtId="0" fontId="15" fillId="0" borderId="3" xfId="0" applyFont="1" applyBorder="1" applyAlignment="1">
      <alignment vertical="top"/>
    </xf>
    <xf numFmtId="0" fontId="19" fillId="12" borderId="0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187" fontId="15" fillId="12" borderId="1" xfId="1" applyNumberFormat="1" applyFont="1" applyFill="1" applyBorder="1" applyAlignment="1">
      <alignment vertical="top"/>
    </xf>
    <xf numFmtId="0" fontId="15" fillId="6" borderId="0" xfId="0" applyFont="1" applyFill="1" applyAlignment="1">
      <alignment vertical="top"/>
    </xf>
    <xf numFmtId="16" fontId="15" fillId="0" borderId="1" xfId="0" applyNumberFormat="1" applyFont="1" applyFill="1" applyBorder="1" applyAlignment="1">
      <alignment horizontal="center" vertical="top" wrapText="1"/>
    </xf>
    <xf numFmtId="187" fontId="15" fillId="0" borderId="1" xfId="1" applyNumberFormat="1" applyFont="1" applyFill="1" applyBorder="1" applyAlignment="1">
      <alignment vertical="top"/>
    </xf>
    <xf numFmtId="49" fontId="19" fillId="12" borderId="1" xfId="0" applyNumberFormat="1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5" fillId="10" borderId="1" xfId="0" applyFont="1" applyFill="1" applyBorder="1" applyAlignment="1">
      <alignment horizontal="center" vertical="top" wrapText="1"/>
    </xf>
    <xf numFmtId="187" fontId="15" fillId="0" borderId="0" xfId="1" applyNumberFormat="1" applyFont="1" applyAlignment="1">
      <alignment horizontal="left"/>
    </xf>
    <xf numFmtId="49" fontId="15" fillId="0" borderId="0" xfId="0" applyNumberFormat="1" applyFont="1" applyAlignment="1">
      <alignment horizontal="center" wrapText="1"/>
    </xf>
    <xf numFmtId="0" fontId="15" fillId="0" borderId="0" xfId="0" applyFont="1" applyBorder="1" applyAlignment="1">
      <alignment horizontal="left" vertical="top"/>
    </xf>
    <xf numFmtId="187" fontId="15" fillId="0" borderId="0" xfId="1" applyNumberFormat="1" applyFont="1"/>
    <xf numFmtId="0" fontId="54" fillId="0" borderId="1" xfId="0" applyFont="1" applyBorder="1" applyAlignment="1">
      <alignment horizontal="center" vertical="top"/>
    </xf>
    <xf numFmtId="0" fontId="19" fillId="0" borderId="0" xfId="0" applyFont="1" applyAlignme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wrapText="1"/>
    </xf>
    <xf numFmtId="0" fontId="19" fillId="0" borderId="1" xfId="0" applyFont="1" applyBorder="1" applyAlignment="1">
      <alignment horizontal="centerContinuous" wrapText="1"/>
    </xf>
    <xf numFmtId="49" fontId="19" fillId="0" borderId="1" xfId="0" applyNumberFormat="1" applyFont="1" applyBorder="1" applyAlignment="1">
      <alignment horizontal="centerContinuous" wrapText="1"/>
    </xf>
    <xf numFmtId="17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87" fontId="19" fillId="0" borderId="3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49" fontId="19" fillId="13" borderId="1" xfId="0" applyNumberFormat="1" applyFont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vertical="top" wrapText="1"/>
    </xf>
    <xf numFmtId="49" fontId="15" fillId="12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49" fontId="15" fillId="0" borderId="2" xfId="0" applyNumberFormat="1" applyFont="1" applyBorder="1" applyAlignment="1">
      <alignment horizontal="left" vertical="top" wrapText="1"/>
    </xf>
    <xf numFmtId="0" fontId="15" fillId="3" borderId="1" xfId="0" applyFont="1" applyFill="1" applyBorder="1" applyAlignment="1">
      <alignment vertical="top" wrapText="1"/>
    </xf>
    <xf numFmtId="49" fontId="12" fillId="13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" fontId="15" fillId="12" borderId="1" xfId="0" applyNumberFormat="1" applyFont="1" applyFill="1" applyBorder="1" applyAlignment="1">
      <alignment vertical="top" wrapText="1"/>
    </xf>
    <xf numFmtId="49" fontId="12" fillId="12" borderId="1" xfId="0" applyNumberFormat="1" applyFont="1" applyFill="1" applyBorder="1" applyAlignment="1">
      <alignment vertical="top" wrapText="1"/>
    </xf>
    <xf numFmtId="0" fontId="15" fillId="13" borderId="1" xfId="0" applyFont="1" applyFill="1" applyBorder="1" applyAlignment="1">
      <alignment vertical="top" wrapText="1"/>
    </xf>
    <xf numFmtId="49" fontId="12" fillId="13" borderId="1" xfId="0" applyNumberFormat="1" applyFont="1" applyFill="1" applyBorder="1" applyAlignment="1">
      <alignment vertical="top" wrapText="1"/>
    </xf>
    <xf numFmtId="187" fontId="12" fillId="0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vertical="top" wrapText="1"/>
    </xf>
    <xf numFmtId="0" fontId="15" fillId="13" borderId="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vertical="top"/>
    </xf>
    <xf numFmtId="49" fontId="15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9" fontId="15" fillId="0" borderId="7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6" fillId="0" borderId="1" xfId="0" applyFont="1" applyBorder="1"/>
    <xf numFmtId="49" fontId="19" fillId="0" borderId="5" xfId="0" applyNumberFormat="1" applyFont="1" applyBorder="1"/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center" vertical="top"/>
    </xf>
    <xf numFmtId="187" fontId="15" fillId="0" borderId="2" xfId="1" applyNumberFormat="1" applyFont="1" applyBorder="1"/>
    <xf numFmtId="0" fontId="15" fillId="13" borderId="2" xfId="0" applyFont="1" applyFill="1" applyBorder="1" applyAlignment="1">
      <alignment horizontal="center" vertical="top"/>
    </xf>
    <xf numFmtId="0" fontId="15" fillId="13" borderId="2" xfId="0" applyFont="1" applyFill="1" applyBorder="1" applyAlignment="1">
      <alignment horizontal="left" vertical="top"/>
    </xf>
    <xf numFmtId="187" fontId="15" fillId="0" borderId="0" xfId="1" applyNumberFormat="1" applyFont="1" applyBorder="1" applyAlignment="1">
      <alignment horizontal="right" vertical="top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187" fontId="15" fillId="0" borderId="8" xfId="1" applyNumberFormat="1" applyFont="1" applyBorder="1"/>
    <xf numFmtId="0" fontId="15" fillId="0" borderId="8" xfId="0" applyFont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13" borderId="1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center" vertical="center"/>
    </xf>
    <xf numFmtId="187" fontId="15" fillId="0" borderId="1" xfId="1" applyNumberFormat="1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9" fillId="0" borderId="5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 wrapText="1"/>
    </xf>
    <xf numFmtId="187" fontId="28" fillId="0" borderId="1" xfId="1" applyNumberFormat="1" applyFont="1" applyFill="1" applyBorder="1" applyAlignment="1">
      <alignment horizontal="center" vertical="top"/>
    </xf>
    <xf numFmtId="49" fontId="15" fillId="13" borderId="1" xfId="0" applyNumberFormat="1" applyFont="1" applyFill="1" applyBorder="1" applyAlignment="1">
      <alignment vertical="top" wrapText="1"/>
    </xf>
    <xf numFmtId="16" fontId="15" fillId="0" borderId="1" xfId="0" applyNumberFormat="1" applyFont="1" applyFill="1" applyBorder="1" applyAlignment="1">
      <alignment vertical="top" wrapText="1"/>
    </xf>
    <xf numFmtId="49" fontId="15" fillId="0" borderId="1" xfId="0" quotePrefix="1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vertical="top" wrapText="1"/>
    </xf>
    <xf numFmtId="187" fontId="57" fillId="0" borderId="1" xfId="1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left" vertical="top"/>
    </xf>
    <xf numFmtId="187" fontId="57" fillId="0" borderId="1" xfId="1" applyNumberFormat="1" applyFont="1" applyBorder="1" applyAlignment="1">
      <alignment horizontal="center" vertical="top"/>
    </xf>
    <xf numFmtId="0" fontId="19" fillId="0" borderId="5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49" fontId="15" fillId="13" borderId="1" xfId="0" applyNumberFormat="1" applyFont="1" applyFill="1" applyBorder="1" applyAlignment="1">
      <alignment horizontal="left" vertical="top" wrapText="1"/>
    </xf>
    <xf numFmtId="0" fontId="15" fillId="12" borderId="0" xfId="0" applyFont="1" applyFill="1" applyAlignment="1">
      <alignment horizontal="center" vertical="top"/>
    </xf>
    <xf numFmtId="0" fontId="15" fillId="12" borderId="0" xfId="0" applyFont="1" applyFill="1" applyAlignment="1">
      <alignment vertical="top"/>
    </xf>
    <xf numFmtId="187" fontId="57" fillId="0" borderId="1" xfId="1" applyNumberFormat="1" applyFont="1" applyFill="1" applyBorder="1"/>
    <xf numFmtId="187" fontId="57" fillId="0" borderId="1" xfId="1" applyNumberFormat="1" applyFont="1" applyFill="1" applyBorder="1" applyAlignment="1">
      <alignment vertical="top"/>
    </xf>
    <xf numFmtId="0" fontId="15" fillId="14" borderId="1" xfId="0" applyFont="1" applyFill="1" applyBorder="1" applyAlignment="1">
      <alignment horizontal="center" vertical="top" wrapText="1"/>
    </xf>
    <xf numFmtId="0" fontId="19" fillId="12" borderId="1" xfId="0" applyFont="1" applyFill="1" applyBorder="1" applyAlignment="1">
      <alignment vertical="top" wrapText="1"/>
    </xf>
    <xf numFmtId="49" fontId="19" fillId="12" borderId="1" xfId="0" applyNumberFormat="1" applyFont="1" applyFill="1" applyBorder="1" applyAlignment="1">
      <alignment vertical="top" wrapText="1"/>
    </xf>
    <xf numFmtId="187" fontId="15" fillId="0" borderId="1" xfId="1" applyNumberFormat="1" applyFont="1" applyBorder="1" applyAlignment="1">
      <alignment vertical="top"/>
    </xf>
    <xf numFmtId="0" fontId="15" fillId="3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5" fillId="0" borderId="11" xfId="1" applyNumberFormat="1" applyFont="1" applyFill="1" applyBorder="1" applyAlignment="1">
      <alignment horizontal="left" vertical="center" wrapText="1"/>
    </xf>
    <xf numFmtId="0" fontId="25" fillId="0" borderId="12" xfId="1" applyNumberFormat="1" applyFont="1" applyFill="1" applyBorder="1" applyAlignment="1">
      <alignment horizontal="left" vertical="center" wrapText="1"/>
    </xf>
    <xf numFmtId="0" fontId="25" fillId="0" borderId="3" xfId="1" applyNumberFormat="1" applyFont="1" applyFill="1" applyBorder="1" applyAlignment="1">
      <alignment horizontal="left" vertical="center" wrapText="1"/>
    </xf>
    <xf numFmtId="187" fontId="15" fillId="0" borderId="5" xfId="1" applyNumberFormat="1" applyFont="1" applyFill="1" applyBorder="1" applyAlignment="1">
      <alignment horizontal="center" vertical="center"/>
    </xf>
    <xf numFmtId="187" fontId="15" fillId="0" borderId="6" xfId="1" applyNumberFormat="1" applyFont="1" applyFill="1" applyBorder="1" applyAlignment="1">
      <alignment horizontal="center" vertical="center"/>
    </xf>
    <xf numFmtId="187" fontId="15" fillId="0" borderId="7" xfId="1" applyNumberFormat="1" applyFont="1" applyFill="1" applyBorder="1" applyAlignment="1">
      <alignment horizontal="center" vertical="center"/>
    </xf>
    <xf numFmtId="187" fontId="15" fillId="0" borderId="5" xfId="1" applyNumberFormat="1" applyFont="1" applyFill="1" applyBorder="1" applyAlignment="1"/>
    <xf numFmtId="187" fontId="15" fillId="0" borderId="6" xfId="1" applyNumberFormat="1" applyFont="1" applyFill="1" applyBorder="1" applyAlignment="1"/>
    <xf numFmtId="187" fontId="15" fillId="0" borderId="7" xfId="1" applyNumberFormat="1" applyFont="1" applyFill="1" applyBorder="1" applyAlignment="1"/>
    <xf numFmtId="0" fontId="18" fillId="0" borderId="0" xfId="0" applyFont="1" applyAlignment="1">
      <alignment horizontal="left"/>
    </xf>
    <xf numFmtId="0" fontId="27" fillId="8" borderId="5" xfId="0" applyFont="1" applyFill="1" applyBorder="1" applyAlignment="1">
      <alignment horizontal="center" vertical="top"/>
    </xf>
    <xf numFmtId="0" fontId="27" fillId="8" borderId="7" xfId="0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8" borderId="1" xfId="0" applyFont="1" applyFill="1" applyBorder="1" applyAlignment="1">
      <alignment horizontal="center" vertical="top"/>
    </xf>
    <xf numFmtId="0" fontId="27" fillId="8" borderId="6" xfId="0" applyFont="1" applyFill="1" applyBorder="1" applyAlignment="1">
      <alignment horizontal="center" vertical="top"/>
    </xf>
    <xf numFmtId="0" fontId="18" fillId="8" borderId="2" xfId="0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8" borderId="5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center" vertical="top"/>
    </xf>
    <xf numFmtId="0" fontId="18" fillId="8" borderId="7" xfId="0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18" fillId="0" borderId="8" xfId="0" applyNumberFormat="1" applyFont="1" applyFill="1" applyBorder="1" applyAlignment="1">
      <alignment horizontal="center" vertical="top"/>
    </xf>
    <xf numFmtId="49" fontId="18" fillId="0" borderId="3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39" fillId="0" borderId="9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3" fontId="39" fillId="10" borderId="2" xfId="0" applyNumberFormat="1" applyFont="1" applyFill="1" applyBorder="1" applyAlignment="1">
      <alignment horizontal="center" vertical="center"/>
    </xf>
    <xf numFmtId="3" fontId="39" fillId="10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9" fillId="9" borderId="5" xfId="0" applyFont="1" applyFill="1" applyBorder="1" applyAlignment="1">
      <alignment horizontal="center" vertical="center"/>
    </xf>
    <xf numFmtId="0" fontId="39" fillId="9" borderId="6" xfId="0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 vertical="center"/>
    </xf>
    <xf numFmtId="0" fontId="13" fillId="0" borderId="9" xfId="9" applyFont="1" applyFill="1" applyBorder="1" applyAlignment="1">
      <alignment horizontal="center" vertical="top" wrapText="1"/>
    </xf>
    <xf numFmtId="0" fontId="13" fillId="0" borderId="13" xfId="9" applyFont="1" applyFill="1" applyBorder="1" applyAlignment="1">
      <alignment horizontal="center" vertical="top" wrapText="1"/>
    </xf>
    <xf numFmtId="0" fontId="13" fillId="0" borderId="11" xfId="9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39" fillId="0" borderId="1" xfId="9" applyFont="1" applyFill="1" applyBorder="1" applyAlignment="1">
      <alignment horizontal="center" vertical="top" wrapText="1"/>
    </xf>
    <xf numFmtId="187" fontId="39" fillId="0" borderId="23" xfId="1" applyNumberFormat="1" applyFont="1" applyFill="1" applyBorder="1" applyAlignment="1">
      <alignment horizontal="center" vertical="top"/>
    </xf>
    <xf numFmtId="187" fontId="39" fillId="0" borderId="3" xfId="1" applyNumberFormat="1" applyFont="1" applyFill="1" applyBorder="1" applyAlignment="1">
      <alignment horizontal="center" vertical="top"/>
    </xf>
    <xf numFmtId="187" fontId="39" fillId="10" borderId="23" xfId="1" applyNumberFormat="1" applyFont="1" applyFill="1" applyBorder="1" applyAlignment="1">
      <alignment horizontal="center" vertical="top"/>
    </xf>
    <xf numFmtId="187" fontId="39" fillId="10" borderId="3" xfId="1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51" fillId="0" borderId="1" xfId="0" applyFont="1" applyBorder="1" applyAlignment="1" applyProtection="1">
      <alignment vertical="top" wrapText="1"/>
      <protection locked="0"/>
    </xf>
    <xf numFmtId="0" fontId="51" fillId="0" borderId="1" xfId="0" applyFont="1" applyBorder="1" applyAlignment="1" applyProtection="1">
      <alignment vertical="top"/>
      <protection locked="0"/>
    </xf>
    <xf numFmtId="49" fontId="47" fillId="0" borderId="2" xfId="0" applyNumberFormat="1" applyFont="1" applyFill="1" applyBorder="1" applyAlignment="1">
      <alignment horizontal="left" vertical="top" wrapText="1"/>
    </xf>
    <xf numFmtId="49" fontId="47" fillId="0" borderId="3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48" fillId="6" borderId="1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87" fontId="19" fillId="0" borderId="2" xfId="1" applyNumberFormat="1" applyFont="1" applyBorder="1" applyAlignment="1">
      <alignment horizontal="center" vertical="center" wrapText="1"/>
    </xf>
    <xf numFmtId="187" fontId="19" fillId="0" borderId="8" xfId="1" applyNumberFormat="1" applyFont="1" applyBorder="1" applyAlignment="1">
      <alignment horizontal="center" vertical="center" wrapText="1"/>
    </xf>
    <xf numFmtId="187" fontId="19" fillId="0" borderId="3" xfId="1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5" fillId="13" borderId="1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wrapText="1"/>
    </xf>
    <xf numFmtId="0" fontId="2" fillId="3" borderId="0" xfId="0" applyFont="1" applyFill="1" applyAlignment="1">
      <alignment horizontal="center"/>
    </xf>
    <xf numFmtId="17" fontId="1" fillId="0" borderId="5" xfId="0" quotePrefix="1" applyNumberFormat="1" applyFont="1" applyFill="1" applyBorder="1" applyAlignment="1">
      <alignment horizontal="center" vertical="center"/>
    </xf>
    <xf numFmtId="17" fontId="1" fillId="0" borderId="7" xfId="0" quotePrefix="1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8" fillId="6" borderId="1" xfId="0" quotePrefix="1" applyFont="1" applyFill="1" applyBorder="1" applyAlignment="1" applyProtection="1">
      <alignment horizontal="center" vertical="center"/>
      <protection locked="0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6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left" vertical="top" wrapText="1"/>
    </xf>
    <xf numFmtId="0" fontId="50" fillId="0" borderId="1" xfId="0" applyFont="1" applyBorder="1" applyAlignment="1" applyProtection="1">
      <alignment vertical="top" wrapText="1"/>
      <protection locked="0"/>
    </xf>
    <xf numFmtId="0" fontId="50" fillId="0" borderId="1" xfId="0" applyFont="1" applyBorder="1" applyAlignment="1" applyProtection="1">
      <alignment vertical="top"/>
      <protection locked="0"/>
    </xf>
    <xf numFmtId="0" fontId="18" fillId="0" borderId="1" xfId="0" applyFont="1" applyBorder="1" applyAlignment="1">
      <alignment horizontal="center" vertical="top"/>
    </xf>
    <xf numFmtId="0" fontId="14" fillId="11" borderId="1" xfId="0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left" vertical="top" wrapText="1"/>
    </xf>
    <xf numFmtId="49" fontId="25" fillId="0" borderId="8" xfId="0" applyNumberFormat="1" applyFont="1" applyFill="1" applyBorder="1" applyAlignment="1">
      <alignment horizontal="left"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 applyProtection="1">
      <alignment vertical="top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54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top"/>
    </xf>
    <xf numFmtId="189" fontId="54" fillId="0" borderId="1" xfId="1" applyNumberFormat="1" applyFont="1" applyBorder="1" applyAlignment="1">
      <alignment horizontal="center" vertical="top"/>
    </xf>
  </cellXfs>
  <cellStyles count="10">
    <cellStyle name="Comma 4" xfId="5"/>
    <cellStyle name="Normal 2" xfId="3"/>
    <cellStyle name="Normal 4" xfId="4"/>
    <cellStyle name="เครื่องหมายจุลภาค" xfId="1" builtinId="3"/>
    <cellStyle name="เครื่องหมายจุลภาค 2" xfId="2"/>
    <cellStyle name="เครื่องหมายจุลภาค 2 2" xfId="7"/>
    <cellStyle name="เครื่องหมายจุลภาค 3" xfId="6"/>
    <cellStyle name="ปกติ" xfId="0" builtinId="0"/>
    <cellStyle name="ปกติ 2" xfId="9"/>
    <cellStyle name="ปกติ 4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626946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847146" y="34861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oneCellAnchor>
    <xdr:from>
      <xdr:col>16</xdr:col>
      <xdr:colOff>626946</xdr:colOff>
      <xdr:row>1</xdr:row>
      <xdr:rowOff>53340</xdr:rowOff>
    </xdr:from>
    <xdr:ext cx="730713" cy="271356"/>
    <xdr:sp macro="" textlink="">
      <xdr:nvSpPr>
        <xdr:cNvPr id="3" name="กล่องข้อความ 2"/>
        <xdr:cNvSpPr txBox="1"/>
      </xdr:nvSpPr>
      <xdr:spPr>
        <a:xfrm>
          <a:off x="9809046" y="3505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005669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11</xdr:col>
      <xdr:colOff>28575</xdr:colOff>
      <xdr:row>21</xdr:row>
      <xdr:rowOff>85725</xdr:rowOff>
    </xdr:from>
    <xdr:to>
      <xdr:col>12</xdr:col>
      <xdr:colOff>330459</xdr:colOff>
      <xdr:row>21</xdr:row>
      <xdr:rowOff>87475</xdr:rowOff>
    </xdr:to>
    <xdr:cxnSp macro="">
      <xdr:nvCxnSpPr>
        <xdr:cNvPr id="3" name="ลูกศรเชื่อมต่อแบบตรง 21">
          <a:extLst>
            <a:ext uri="{FF2B5EF4-FFF2-40B4-BE49-F238E27FC236}">
              <a16:creationId xmlns:a16="http://schemas.microsoft.com/office/drawing/2014/main" xmlns="" id="{5D8F2B0E-40AA-4394-87C6-4A3C86AC7EEF}"/>
            </a:ext>
          </a:extLst>
        </xdr:cNvPr>
        <xdr:cNvCxnSpPr/>
      </xdr:nvCxnSpPr>
      <xdr:spPr>
        <a:xfrm>
          <a:off x="7115175" y="7827645"/>
          <a:ext cx="736224" cy="17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48014</xdr:colOff>
      <xdr:row>10</xdr:row>
      <xdr:rowOff>140931</xdr:rowOff>
    </xdr:from>
    <xdr:to>
      <xdr:col>6</xdr:col>
      <xdr:colOff>409964</xdr:colOff>
      <xdr:row>10</xdr:row>
      <xdr:rowOff>140932</xdr:rowOff>
    </xdr:to>
    <xdr:cxnSp macro="">
      <xdr:nvCxnSpPr>
        <xdr:cNvPr id="4" name="ลูกศรเชื่อมต่อแบบตรง 30">
          <a:extLst>
            <a:ext uri="{FF2B5EF4-FFF2-40B4-BE49-F238E27FC236}">
              <a16:creationId xmlns:a16="http://schemas.microsoft.com/office/drawing/2014/main" xmlns="" id="{5ACB56F9-65BC-411D-B611-FB57C4177DB7}"/>
            </a:ext>
          </a:extLst>
        </xdr:cNvPr>
        <xdr:cNvCxnSpPr/>
      </xdr:nvCxnSpPr>
      <xdr:spPr>
        <a:xfrm flipV="1">
          <a:off x="3979934" y="2823171"/>
          <a:ext cx="126111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19</xdr:row>
      <xdr:rowOff>266700</xdr:rowOff>
    </xdr:from>
    <xdr:to>
      <xdr:col>16</xdr:col>
      <xdr:colOff>9525</xdr:colOff>
      <xdr:row>19</xdr:row>
      <xdr:rowOff>276225</xdr:rowOff>
    </xdr:to>
    <xdr:cxnSp macro="">
      <xdr:nvCxnSpPr>
        <xdr:cNvPr id="5" name="ลูกศรเชื่อมต่อแบบตรง 18">
          <a:extLst>
            <a:ext uri="{FF2B5EF4-FFF2-40B4-BE49-F238E27FC236}">
              <a16:creationId xmlns:a16="http://schemas.microsoft.com/office/drawing/2014/main" xmlns="" id="{43404766-54D8-4093-9A62-CB461362893C}"/>
            </a:ext>
          </a:extLst>
        </xdr:cNvPr>
        <xdr:cNvCxnSpPr/>
      </xdr:nvCxnSpPr>
      <xdr:spPr>
        <a:xfrm flipV="1">
          <a:off x="3989070" y="6850380"/>
          <a:ext cx="527875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38294</xdr:colOff>
      <xdr:row>23</xdr:row>
      <xdr:rowOff>131406</xdr:rowOff>
    </xdr:from>
    <xdr:to>
      <xdr:col>15</xdr:col>
      <xdr:colOff>409769</xdr:colOff>
      <xdr:row>23</xdr:row>
      <xdr:rowOff>140931</xdr:rowOff>
    </xdr:to>
    <xdr:cxnSp macro="">
      <xdr:nvCxnSpPr>
        <xdr:cNvPr id="6" name="ลูกศรเชื่อมต่อแบบตรง 20">
          <a:extLst>
            <a:ext uri="{FF2B5EF4-FFF2-40B4-BE49-F238E27FC236}">
              <a16:creationId xmlns:a16="http://schemas.microsoft.com/office/drawing/2014/main" xmlns="" id="{36627430-F7DB-401B-96C3-F75AFC4F585A}"/>
            </a:ext>
          </a:extLst>
        </xdr:cNvPr>
        <xdr:cNvCxnSpPr/>
      </xdr:nvCxnSpPr>
      <xdr:spPr>
        <a:xfrm flipV="1">
          <a:off x="3970214" y="8909646"/>
          <a:ext cx="526351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67258</xdr:colOff>
      <xdr:row>38</xdr:row>
      <xdr:rowOff>140737</xdr:rowOff>
    </xdr:from>
    <xdr:to>
      <xdr:col>6</xdr:col>
      <xdr:colOff>429208</xdr:colOff>
      <xdr:row>38</xdr:row>
      <xdr:rowOff>140738</xdr:rowOff>
    </xdr:to>
    <xdr:cxnSp macro="">
      <xdr:nvCxnSpPr>
        <xdr:cNvPr id="7" name="ลูกศรเชื่อมต่อแบบตรง 30">
          <a:extLst>
            <a:ext uri="{FF2B5EF4-FFF2-40B4-BE49-F238E27FC236}">
              <a16:creationId xmlns:a16="http://schemas.microsoft.com/office/drawing/2014/main" xmlns="" id="{E3291699-3DAB-4D26-B36A-A750E7AAC156}"/>
            </a:ext>
          </a:extLst>
        </xdr:cNvPr>
        <xdr:cNvCxnSpPr/>
      </xdr:nvCxnSpPr>
      <xdr:spPr>
        <a:xfrm flipV="1">
          <a:off x="3999178" y="15708397"/>
          <a:ext cx="126111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24</xdr:row>
      <xdr:rowOff>295275</xdr:rowOff>
    </xdr:from>
    <xdr:to>
      <xdr:col>9</xdr:col>
      <xdr:colOff>419100</xdr:colOff>
      <xdr:row>24</xdr:row>
      <xdr:rowOff>295275</xdr:rowOff>
    </xdr:to>
    <xdr:cxnSp macro="">
      <xdr:nvCxnSpPr>
        <xdr:cNvPr id="8" name="ลูกศรเชื่อมต่อแบบตรง 20">
          <a:extLst>
            <a:ext uri="{FF2B5EF4-FFF2-40B4-BE49-F238E27FC236}">
              <a16:creationId xmlns:a16="http://schemas.microsoft.com/office/drawing/2014/main" xmlns="" id="{DF4554A0-65CA-4B9B-9C54-3E1B75D2A3CE}"/>
            </a:ext>
          </a:extLst>
        </xdr:cNvPr>
        <xdr:cNvCxnSpPr/>
      </xdr:nvCxnSpPr>
      <xdr:spPr>
        <a:xfrm>
          <a:off x="5303520" y="9340215"/>
          <a:ext cx="127254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26</xdr:row>
      <xdr:rowOff>247650</xdr:rowOff>
    </xdr:from>
    <xdr:to>
      <xdr:col>11</xdr:col>
      <xdr:colOff>438150</xdr:colOff>
      <xdr:row>26</xdr:row>
      <xdr:rowOff>247650</xdr:rowOff>
    </xdr:to>
    <xdr:cxnSp macro="">
      <xdr:nvCxnSpPr>
        <xdr:cNvPr id="9" name="ลูกศรเชื่อมต่อแบบตรง 21">
          <a:extLst>
            <a:ext uri="{FF2B5EF4-FFF2-40B4-BE49-F238E27FC236}">
              <a16:creationId xmlns:a16="http://schemas.microsoft.com/office/drawing/2014/main" xmlns="" id="{51ADA53B-E217-44B0-9018-A1FA8C5FB628}"/>
            </a:ext>
          </a:extLst>
        </xdr:cNvPr>
        <xdr:cNvCxnSpPr/>
      </xdr:nvCxnSpPr>
      <xdr:spPr>
        <a:xfrm>
          <a:off x="7115175" y="10359390"/>
          <a:ext cx="40195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25</xdr:row>
      <xdr:rowOff>295275</xdr:rowOff>
    </xdr:from>
    <xdr:to>
      <xdr:col>15</xdr:col>
      <xdr:colOff>409575</xdr:colOff>
      <xdr:row>25</xdr:row>
      <xdr:rowOff>304800</xdr:rowOff>
    </xdr:to>
    <xdr:cxnSp macro="">
      <xdr:nvCxnSpPr>
        <xdr:cNvPr id="10" name="ลูกศรเชื่อมต่อแบบตรง 20">
          <a:extLst>
            <a:ext uri="{FF2B5EF4-FFF2-40B4-BE49-F238E27FC236}">
              <a16:creationId xmlns:a16="http://schemas.microsoft.com/office/drawing/2014/main" xmlns="" id="{3DDF0FD2-3780-4CC3-890B-FACADEF402D6}"/>
            </a:ext>
          </a:extLst>
        </xdr:cNvPr>
        <xdr:cNvCxnSpPr/>
      </xdr:nvCxnSpPr>
      <xdr:spPr>
        <a:xfrm flipV="1">
          <a:off x="3970020" y="9873615"/>
          <a:ext cx="526351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47819</xdr:colOff>
      <xdr:row>15</xdr:row>
      <xdr:rowOff>198275</xdr:rowOff>
    </xdr:from>
    <xdr:to>
      <xdr:col>10</xdr:col>
      <xdr:colOff>972</xdr:colOff>
      <xdr:row>15</xdr:row>
      <xdr:rowOff>198276</xdr:rowOff>
    </xdr:to>
    <xdr:cxnSp macro="">
      <xdr:nvCxnSpPr>
        <xdr:cNvPr id="11" name="ลูกศรเชื่อมต่อแบบตรง 30">
          <a:extLst>
            <a:ext uri="{FF2B5EF4-FFF2-40B4-BE49-F238E27FC236}">
              <a16:creationId xmlns:a16="http://schemas.microsoft.com/office/drawing/2014/main" xmlns="" id="{A02C6622-9825-4E6A-A147-18066CAB7219}"/>
            </a:ext>
          </a:extLst>
        </xdr:cNvPr>
        <xdr:cNvCxnSpPr/>
      </xdr:nvCxnSpPr>
      <xdr:spPr>
        <a:xfrm flipV="1">
          <a:off x="5313239" y="5059835"/>
          <a:ext cx="127903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11</xdr:row>
      <xdr:rowOff>276225</xdr:rowOff>
    </xdr:from>
    <xdr:to>
      <xdr:col>9</xdr:col>
      <xdr:colOff>409575</xdr:colOff>
      <xdr:row>11</xdr:row>
      <xdr:rowOff>276226</xdr:rowOff>
    </xdr:to>
    <xdr:cxnSp macro="">
      <xdr:nvCxnSpPr>
        <xdr:cNvPr id="12" name="ลูกศรเชื่อมต่อแบบตรง 30">
          <a:extLst>
            <a:ext uri="{FF2B5EF4-FFF2-40B4-BE49-F238E27FC236}">
              <a16:creationId xmlns:a16="http://schemas.microsoft.com/office/drawing/2014/main" xmlns="" id="{66CF7F64-7357-4042-A45B-BF4BBCE59156}"/>
            </a:ext>
          </a:extLst>
        </xdr:cNvPr>
        <xdr:cNvCxnSpPr/>
      </xdr:nvCxnSpPr>
      <xdr:spPr>
        <a:xfrm flipV="1">
          <a:off x="5284470" y="3248025"/>
          <a:ext cx="128206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18661</xdr:colOff>
      <xdr:row>12</xdr:row>
      <xdr:rowOff>121686</xdr:rowOff>
    </xdr:from>
    <xdr:to>
      <xdr:col>9</xdr:col>
      <xdr:colOff>409186</xdr:colOff>
      <xdr:row>12</xdr:row>
      <xdr:rowOff>121687</xdr:rowOff>
    </xdr:to>
    <xdr:cxnSp macro="">
      <xdr:nvCxnSpPr>
        <xdr:cNvPr id="13" name="ลูกศรเชื่อมต่อแบบตรง 30">
          <a:extLst>
            <a:ext uri="{FF2B5EF4-FFF2-40B4-BE49-F238E27FC236}">
              <a16:creationId xmlns:a16="http://schemas.microsoft.com/office/drawing/2014/main" xmlns="" id="{F780E46A-5B52-48AE-A3B4-40022D0C5319}"/>
            </a:ext>
          </a:extLst>
        </xdr:cNvPr>
        <xdr:cNvCxnSpPr/>
      </xdr:nvCxnSpPr>
      <xdr:spPr>
        <a:xfrm flipV="1">
          <a:off x="5284081" y="3626886"/>
          <a:ext cx="128206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</xdr:row>
      <xdr:rowOff>247650</xdr:rowOff>
    </xdr:from>
    <xdr:to>
      <xdr:col>9</xdr:col>
      <xdr:colOff>428625</xdr:colOff>
      <xdr:row>13</xdr:row>
      <xdr:rowOff>247651</xdr:rowOff>
    </xdr:to>
    <xdr:cxnSp macro="">
      <xdr:nvCxnSpPr>
        <xdr:cNvPr id="14" name="ลูกศรเชื่อมต่อแบบตรง 30">
          <a:extLst>
            <a:ext uri="{FF2B5EF4-FFF2-40B4-BE49-F238E27FC236}">
              <a16:creationId xmlns:a16="http://schemas.microsoft.com/office/drawing/2014/main" xmlns="" id="{705CF45F-9F8C-40BC-BA96-91EF5F677EB0}"/>
            </a:ext>
          </a:extLst>
        </xdr:cNvPr>
        <xdr:cNvCxnSpPr/>
      </xdr:nvCxnSpPr>
      <xdr:spPr>
        <a:xfrm flipV="1">
          <a:off x="5303520" y="4042410"/>
          <a:ext cx="128206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14</xdr:row>
      <xdr:rowOff>257175</xdr:rowOff>
    </xdr:from>
    <xdr:to>
      <xdr:col>9</xdr:col>
      <xdr:colOff>409575</xdr:colOff>
      <xdr:row>14</xdr:row>
      <xdr:rowOff>257176</xdr:rowOff>
    </xdr:to>
    <xdr:cxnSp macro="">
      <xdr:nvCxnSpPr>
        <xdr:cNvPr id="15" name="ลูกศรเชื่อมต่อแบบตรง 30">
          <a:extLst>
            <a:ext uri="{FF2B5EF4-FFF2-40B4-BE49-F238E27FC236}">
              <a16:creationId xmlns:a16="http://schemas.microsoft.com/office/drawing/2014/main" xmlns="" id="{467D02CE-8452-460F-90BD-84C3715B3E61}"/>
            </a:ext>
          </a:extLst>
        </xdr:cNvPr>
        <xdr:cNvCxnSpPr/>
      </xdr:nvCxnSpPr>
      <xdr:spPr>
        <a:xfrm flipV="1">
          <a:off x="5284470" y="4585335"/>
          <a:ext cx="128206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29</xdr:row>
      <xdr:rowOff>133350</xdr:rowOff>
    </xdr:from>
    <xdr:to>
      <xdr:col>15</xdr:col>
      <xdr:colOff>409575</xdr:colOff>
      <xdr:row>29</xdr:row>
      <xdr:rowOff>142875</xdr:rowOff>
    </xdr:to>
    <xdr:cxnSp macro="">
      <xdr:nvCxnSpPr>
        <xdr:cNvPr id="16" name="ลูกศรเชื่อมต่อแบบตรง 20">
          <a:extLst>
            <a:ext uri="{FF2B5EF4-FFF2-40B4-BE49-F238E27FC236}">
              <a16:creationId xmlns:a16="http://schemas.microsoft.com/office/drawing/2014/main" xmlns="" id="{372DD868-76F9-44A4-85CE-94CBBA5C4C17}"/>
            </a:ext>
          </a:extLst>
        </xdr:cNvPr>
        <xdr:cNvCxnSpPr/>
      </xdr:nvCxnSpPr>
      <xdr:spPr>
        <a:xfrm flipV="1">
          <a:off x="3970020" y="11822430"/>
          <a:ext cx="526351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28</xdr:row>
      <xdr:rowOff>285750</xdr:rowOff>
    </xdr:from>
    <xdr:to>
      <xdr:col>15</xdr:col>
      <xdr:colOff>390525</xdr:colOff>
      <xdr:row>28</xdr:row>
      <xdr:rowOff>295275</xdr:rowOff>
    </xdr:to>
    <xdr:cxnSp macro="">
      <xdr:nvCxnSpPr>
        <xdr:cNvPr id="17" name="ลูกศรเชื่อมต่อแบบตรง 20">
          <a:extLst>
            <a:ext uri="{FF2B5EF4-FFF2-40B4-BE49-F238E27FC236}">
              <a16:creationId xmlns:a16="http://schemas.microsoft.com/office/drawing/2014/main" xmlns="" id="{EDDE294D-623B-4372-9046-7006D34D76DE}"/>
            </a:ext>
          </a:extLst>
        </xdr:cNvPr>
        <xdr:cNvCxnSpPr/>
      </xdr:nvCxnSpPr>
      <xdr:spPr>
        <a:xfrm flipV="1">
          <a:off x="3950970" y="11441430"/>
          <a:ext cx="526351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42</xdr:row>
      <xdr:rowOff>285750</xdr:rowOff>
    </xdr:from>
    <xdr:to>
      <xdr:col>8</xdr:col>
      <xdr:colOff>0</xdr:colOff>
      <xdr:row>42</xdr:row>
      <xdr:rowOff>285751</xdr:rowOff>
    </xdr:to>
    <xdr:cxnSp macro="">
      <xdr:nvCxnSpPr>
        <xdr:cNvPr id="18" name="ลูกศรเชื่อมต่อแบบตรง 30">
          <a:extLst>
            <a:ext uri="{FF2B5EF4-FFF2-40B4-BE49-F238E27FC236}">
              <a16:creationId xmlns:a16="http://schemas.microsoft.com/office/drawing/2014/main" xmlns="" id="{D2D1DE35-18B9-4AB4-84D4-81E44FBC3BBE}"/>
            </a:ext>
          </a:extLst>
        </xdr:cNvPr>
        <xdr:cNvCxnSpPr/>
      </xdr:nvCxnSpPr>
      <xdr:spPr>
        <a:xfrm flipV="1">
          <a:off x="4385310" y="17941290"/>
          <a:ext cx="13144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43</xdr:row>
      <xdr:rowOff>133350</xdr:rowOff>
    </xdr:from>
    <xdr:to>
      <xdr:col>15</xdr:col>
      <xdr:colOff>381000</xdr:colOff>
      <xdr:row>43</xdr:row>
      <xdr:rowOff>133352</xdr:rowOff>
    </xdr:to>
    <xdr:cxnSp macro="">
      <xdr:nvCxnSpPr>
        <xdr:cNvPr id="19" name="ลูกศรเชื่อมต่อแบบตรง 30">
          <a:extLst>
            <a:ext uri="{FF2B5EF4-FFF2-40B4-BE49-F238E27FC236}">
              <a16:creationId xmlns:a16="http://schemas.microsoft.com/office/drawing/2014/main" xmlns="" id="{7219541F-1A42-4AC4-B9B7-3FD59BA8B788}"/>
            </a:ext>
          </a:extLst>
        </xdr:cNvPr>
        <xdr:cNvCxnSpPr/>
      </xdr:nvCxnSpPr>
      <xdr:spPr>
        <a:xfrm flipV="1">
          <a:off x="7124700" y="18322290"/>
          <a:ext cx="208026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46</xdr:row>
      <xdr:rowOff>257175</xdr:rowOff>
    </xdr:from>
    <xdr:to>
      <xdr:col>13</xdr:col>
      <xdr:colOff>381000</xdr:colOff>
      <xdr:row>46</xdr:row>
      <xdr:rowOff>257176</xdr:rowOff>
    </xdr:to>
    <xdr:cxnSp macro="">
      <xdr:nvCxnSpPr>
        <xdr:cNvPr id="20" name="ลูกศรเชื่อมต่อแบบตรง 18">
          <a:extLst>
            <a:ext uri="{FF2B5EF4-FFF2-40B4-BE49-F238E27FC236}">
              <a16:creationId xmlns:a16="http://schemas.microsoft.com/office/drawing/2014/main" xmlns="" id="{E4415CF0-1AC9-43E9-9FB3-EDD6897B89C8}"/>
            </a:ext>
          </a:extLst>
        </xdr:cNvPr>
        <xdr:cNvCxnSpPr/>
      </xdr:nvCxnSpPr>
      <xdr:spPr>
        <a:xfrm flipV="1">
          <a:off x="4404360" y="19558635"/>
          <a:ext cx="393192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27</xdr:row>
      <xdr:rowOff>257175</xdr:rowOff>
    </xdr:from>
    <xdr:to>
      <xdr:col>16</xdr:col>
      <xdr:colOff>0</xdr:colOff>
      <xdr:row>27</xdr:row>
      <xdr:rowOff>266700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xmlns="" id="{EFA881C1-247B-4936-8B3D-320124280DA7}"/>
            </a:ext>
          </a:extLst>
        </xdr:cNvPr>
        <xdr:cNvCxnSpPr/>
      </xdr:nvCxnSpPr>
      <xdr:spPr>
        <a:xfrm flipV="1">
          <a:off x="3979545" y="10879455"/>
          <a:ext cx="527875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18</xdr:row>
      <xdr:rowOff>123825</xdr:rowOff>
    </xdr:from>
    <xdr:to>
      <xdr:col>6</xdr:col>
      <xdr:colOff>400050</xdr:colOff>
      <xdr:row>18</xdr:row>
      <xdr:rowOff>123826</xdr:rowOff>
    </xdr:to>
    <xdr:cxnSp macro="">
      <xdr:nvCxnSpPr>
        <xdr:cNvPr id="22" name="ลูกศรเชื่อมต่อแบบตรง 30">
          <a:extLst>
            <a:ext uri="{FF2B5EF4-FFF2-40B4-BE49-F238E27FC236}">
              <a16:creationId xmlns:a16="http://schemas.microsoft.com/office/drawing/2014/main" xmlns="" id="{18C17A86-D04F-4A77-B880-EBB9ECE7F4A8}"/>
            </a:ext>
          </a:extLst>
        </xdr:cNvPr>
        <xdr:cNvCxnSpPr/>
      </xdr:nvCxnSpPr>
      <xdr:spPr>
        <a:xfrm>
          <a:off x="4878705" y="6395085"/>
          <a:ext cx="3524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18</xdr:row>
      <xdr:rowOff>123825</xdr:rowOff>
    </xdr:from>
    <xdr:to>
      <xdr:col>8</xdr:col>
      <xdr:colOff>409575</xdr:colOff>
      <xdr:row>18</xdr:row>
      <xdr:rowOff>123826</xdr:rowOff>
    </xdr:to>
    <xdr:cxnSp macro="">
      <xdr:nvCxnSpPr>
        <xdr:cNvPr id="23" name="ลูกศรเชื่อมต่อแบบตรง 30">
          <a:extLst>
            <a:ext uri="{FF2B5EF4-FFF2-40B4-BE49-F238E27FC236}">
              <a16:creationId xmlns:a16="http://schemas.microsoft.com/office/drawing/2014/main" xmlns="" id="{E21E3450-F029-4E26-B5A5-D8B74C566DAF}"/>
            </a:ext>
          </a:extLst>
        </xdr:cNvPr>
        <xdr:cNvCxnSpPr/>
      </xdr:nvCxnSpPr>
      <xdr:spPr>
        <a:xfrm>
          <a:off x="5756910" y="6395085"/>
          <a:ext cx="3524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18</xdr:row>
      <xdr:rowOff>133350</xdr:rowOff>
    </xdr:from>
    <xdr:to>
      <xdr:col>10</xdr:col>
      <xdr:colOff>419100</xdr:colOff>
      <xdr:row>18</xdr:row>
      <xdr:rowOff>133351</xdr:rowOff>
    </xdr:to>
    <xdr:cxnSp macro="">
      <xdr:nvCxnSpPr>
        <xdr:cNvPr id="24" name="ลูกศรเชื่อมต่อแบบตรง 30">
          <a:extLst>
            <a:ext uri="{FF2B5EF4-FFF2-40B4-BE49-F238E27FC236}">
              <a16:creationId xmlns:a16="http://schemas.microsoft.com/office/drawing/2014/main" xmlns="" id="{28BB93DB-C78A-4147-A25D-337BDC3D4797}"/>
            </a:ext>
          </a:extLst>
        </xdr:cNvPr>
        <xdr:cNvCxnSpPr/>
      </xdr:nvCxnSpPr>
      <xdr:spPr>
        <a:xfrm>
          <a:off x="6657975" y="6404610"/>
          <a:ext cx="3524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32</xdr:row>
      <xdr:rowOff>142291</xdr:rowOff>
    </xdr:from>
    <xdr:to>
      <xdr:col>12</xdr:col>
      <xdr:colOff>777</xdr:colOff>
      <xdr:row>32</xdr:row>
      <xdr:rowOff>142291</xdr:rowOff>
    </xdr:to>
    <xdr:cxnSp macro="">
      <xdr:nvCxnSpPr>
        <xdr:cNvPr id="25" name="ลูกศรเชื่อมต่อแบบตรง 21">
          <a:extLst>
            <a:ext uri="{FF2B5EF4-FFF2-40B4-BE49-F238E27FC236}">
              <a16:creationId xmlns:a16="http://schemas.microsoft.com/office/drawing/2014/main" xmlns="" id="{86525B50-367E-40FB-B169-8C49B7251FCD}"/>
            </a:ext>
          </a:extLst>
        </xdr:cNvPr>
        <xdr:cNvCxnSpPr/>
      </xdr:nvCxnSpPr>
      <xdr:spPr>
        <a:xfrm>
          <a:off x="7124700" y="13530631"/>
          <a:ext cx="3970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32</xdr:row>
      <xdr:rowOff>151817</xdr:rowOff>
    </xdr:from>
    <xdr:to>
      <xdr:col>14</xdr:col>
      <xdr:colOff>9525</xdr:colOff>
      <xdr:row>32</xdr:row>
      <xdr:rowOff>151817</xdr:rowOff>
    </xdr:to>
    <xdr:cxnSp macro="">
      <xdr:nvCxnSpPr>
        <xdr:cNvPr id="26" name="ลูกศรเชื่อมต่อแบบตรง 21">
          <a:extLst>
            <a:ext uri="{FF2B5EF4-FFF2-40B4-BE49-F238E27FC236}">
              <a16:creationId xmlns:a16="http://schemas.microsoft.com/office/drawing/2014/main" xmlns="" id="{512C5D5C-1858-47A4-9010-75B8B4E5C093}"/>
            </a:ext>
          </a:extLst>
        </xdr:cNvPr>
        <xdr:cNvCxnSpPr/>
      </xdr:nvCxnSpPr>
      <xdr:spPr>
        <a:xfrm>
          <a:off x="7974330" y="13540157"/>
          <a:ext cx="4248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33</xdr:row>
      <xdr:rowOff>285750</xdr:rowOff>
    </xdr:from>
    <xdr:to>
      <xdr:col>8</xdr:col>
      <xdr:colOff>457200</xdr:colOff>
      <xdr:row>33</xdr:row>
      <xdr:rowOff>295275</xdr:rowOff>
    </xdr:to>
    <xdr:cxnSp macro="">
      <xdr:nvCxnSpPr>
        <xdr:cNvPr id="27" name="ลูกศรเชื่อมต่อแบบตรง 21">
          <a:extLst>
            <a:ext uri="{FF2B5EF4-FFF2-40B4-BE49-F238E27FC236}">
              <a16:creationId xmlns:a16="http://schemas.microsoft.com/office/drawing/2014/main" xmlns="" id="{852A5DFA-9CC7-4754-86CE-364390F595C0}"/>
            </a:ext>
          </a:extLst>
        </xdr:cNvPr>
        <xdr:cNvCxnSpPr/>
      </xdr:nvCxnSpPr>
      <xdr:spPr>
        <a:xfrm flipV="1">
          <a:off x="3998595" y="13940790"/>
          <a:ext cx="215836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45</xdr:row>
      <xdr:rowOff>238125</xdr:rowOff>
    </xdr:from>
    <xdr:to>
      <xdr:col>9</xdr:col>
      <xdr:colOff>390525</xdr:colOff>
      <xdr:row>45</xdr:row>
      <xdr:rowOff>238127</xdr:rowOff>
    </xdr:to>
    <xdr:cxnSp macro="">
      <xdr:nvCxnSpPr>
        <xdr:cNvPr id="28" name="ลูกศรเชื่อมต่อแบบตรง 30">
          <a:extLst>
            <a:ext uri="{FF2B5EF4-FFF2-40B4-BE49-F238E27FC236}">
              <a16:creationId xmlns:a16="http://schemas.microsoft.com/office/drawing/2014/main" xmlns="" id="{533F24F5-AA39-4558-9A78-4D7C5168DB88}"/>
            </a:ext>
          </a:extLst>
        </xdr:cNvPr>
        <xdr:cNvCxnSpPr/>
      </xdr:nvCxnSpPr>
      <xdr:spPr>
        <a:xfrm flipV="1">
          <a:off x="3960495" y="19250025"/>
          <a:ext cx="258699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34</xdr:row>
      <xdr:rowOff>161925</xdr:rowOff>
    </xdr:from>
    <xdr:to>
      <xdr:col>8</xdr:col>
      <xdr:colOff>447675</xdr:colOff>
      <xdr:row>34</xdr:row>
      <xdr:rowOff>171450</xdr:rowOff>
    </xdr:to>
    <xdr:cxnSp macro="">
      <xdr:nvCxnSpPr>
        <xdr:cNvPr id="29" name="ลูกศรเชื่อมต่อแบบตรง 21">
          <a:extLst>
            <a:ext uri="{FF2B5EF4-FFF2-40B4-BE49-F238E27FC236}">
              <a16:creationId xmlns:a16="http://schemas.microsoft.com/office/drawing/2014/main" xmlns="" id="{B1215894-6375-484C-B899-279D67324141}"/>
            </a:ext>
          </a:extLst>
        </xdr:cNvPr>
        <xdr:cNvCxnSpPr/>
      </xdr:nvCxnSpPr>
      <xdr:spPr>
        <a:xfrm flipV="1">
          <a:off x="3989070" y="14350365"/>
          <a:ext cx="215836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36</xdr:row>
      <xdr:rowOff>130434</xdr:rowOff>
    </xdr:from>
    <xdr:to>
      <xdr:col>9</xdr:col>
      <xdr:colOff>389</xdr:colOff>
      <xdr:row>36</xdr:row>
      <xdr:rowOff>139959</xdr:rowOff>
    </xdr:to>
    <xdr:cxnSp macro="">
      <xdr:nvCxnSpPr>
        <xdr:cNvPr id="30" name="ลูกศรเชื่อมต่อแบบตรง 21">
          <a:extLst>
            <a:ext uri="{FF2B5EF4-FFF2-40B4-BE49-F238E27FC236}">
              <a16:creationId xmlns:a16="http://schemas.microsoft.com/office/drawing/2014/main" xmlns="" id="{CB8BEE64-55E5-4375-AE37-6BE5C74DF3CD}"/>
            </a:ext>
          </a:extLst>
        </xdr:cNvPr>
        <xdr:cNvCxnSpPr/>
      </xdr:nvCxnSpPr>
      <xdr:spPr>
        <a:xfrm flipV="1">
          <a:off x="4008120" y="15118974"/>
          <a:ext cx="2149229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50</xdr:row>
      <xdr:rowOff>237548</xdr:rowOff>
    </xdr:from>
    <xdr:to>
      <xdr:col>10</xdr:col>
      <xdr:colOff>-1</xdr:colOff>
      <xdr:row>50</xdr:row>
      <xdr:rowOff>237548</xdr:rowOff>
    </xdr:to>
    <xdr:cxnSp macro="">
      <xdr:nvCxnSpPr>
        <xdr:cNvPr id="31" name="ลูกศรเชื่อมต่อแบบตรง 10">
          <a:extLst>
            <a:ext uri="{FF2B5EF4-FFF2-40B4-BE49-F238E27FC236}">
              <a16:creationId xmlns:a16="http://schemas.microsoft.com/office/drawing/2014/main" xmlns="" id="{BA5CF4DF-1A34-4305-9769-95F7B953F96B}"/>
            </a:ext>
          </a:extLst>
        </xdr:cNvPr>
        <xdr:cNvCxnSpPr/>
      </xdr:nvCxnSpPr>
      <xdr:spPr>
        <a:xfrm>
          <a:off x="5284470" y="21733568"/>
          <a:ext cx="13068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38099</xdr:colOff>
      <xdr:row>40</xdr:row>
      <xdr:rowOff>226868</xdr:rowOff>
    </xdr:from>
    <xdr:to>
      <xdr:col>12</xdr:col>
      <xdr:colOff>390524</xdr:colOff>
      <xdr:row>40</xdr:row>
      <xdr:rowOff>226869</xdr:rowOff>
    </xdr:to>
    <xdr:cxnSp macro="">
      <xdr:nvCxnSpPr>
        <xdr:cNvPr id="32" name="ลูกศรเชื่อมต่อแบบตรง 30">
          <a:extLst>
            <a:ext uri="{FF2B5EF4-FFF2-40B4-BE49-F238E27FC236}">
              <a16:creationId xmlns:a16="http://schemas.microsoft.com/office/drawing/2014/main" xmlns="" id="{12C6684E-5234-4679-BDAA-7267B57F1AE5}"/>
            </a:ext>
          </a:extLst>
        </xdr:cNvPr>
        <xdr:cNvCxnSpPr/>
      </xdr:nvCxnSpPr>
      <xdr:spPr>
        <a:xfrm>
          <a:off x="7559039" y="16884188"/>
          <a:ext cx="3524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30859</xdr:colOff>
      <xdr:row>51</xdr:row>
      <xdr:rowOff>107015</xdr:rowOff>
    </xdr:from>
    <xdr:to>
      <xdr:col>15</xdr:col>
      <xdr:colOff>404588</xdr:colOff>
      <xdr:row>51</xdr:row>
      <xdr:rowOff>115274</xdr:rowOff>
    </xdr:to>
    <xdr:cxnSp macro="">
      <xdr:nvCxnSpPr>
        <xdr:cNvPr id="33" name="ลูกศรเชื่อมต่อแบบตรง 10">
          <a:extLst>
            <a:ext uri="{FF2B5EF4-FFF2-40B4-BE49-F238E27FC236}">
              <a16:creationId xmlns:a16="http://schemas.microsoft.com/office/drawing/2014/main" xmlns="" id="{D9753B7A-ECE0-4B96-90DC-CC2B7707C059}"/>
            </a:ext>
          </a:extLst>
        </xdr:cNvPr>
        <xdr:cNvCxnSpPr/>
      </xdr:nvCxnSpPr>
      <xdr:spPr>
        <a:xfrm>
          <a:off x="3962779" y="22197395"/>
          <a:ext cx="5265769" cy="825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67647</xdr:colOff>
      <xdr:row>49</xdr:row>
      <xdr:rowOff>145791</xdr:rowOff>
    </xdr:from>
    <xdr:to>
      <xdr:col>9</xdr:col>
      <xdr:colOff>417933</xdr:colOff>
      <xdr:row>49</xdr:row>
      <xdr:rowOff>150074</xdr:rowOff>
    </xdr:to>
    <xdr:cxnSp macro="">
      <xdr:nvCxnSpPr>
        <xdr:cNvPr id="34" name="ลูกศรเชื่อมต่อแบบตรง 10">
          <a:extLst>
            <a:ext uri="{FF2B5EF4-FFF2-40B4-BE49-F238E27FC236}">
              <a16:creationId xmlns:a16="http://schemas.microsoft.com/office/drawing/2014/main" xmlns="" id="{E394803B-A615-4B07-8333-C419AFC011E2}"/>
            </a:ext>
          </a:extLst>
        </xdr:cNvPr>
        <xdr:cNvCxnSpPr/>
      </xdr:nvCxnSpPr>
      <xdr:spPr>
        <a:xfrm flipV="1">
          <a:off x="3999567" y="20826471"/>
          <a:ext cx="2575326" cy="42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76979</xdr:colOff>
      <xdr:row>47</xdr:row>
      <xdr:rowOff>379056</xdr:rowOff>
    </xdr:from>
    <xdr:to>
      <xdr:col>15</xdr:col>
      <xdr:colOff>388776</xdr:colOff>
      <xdr:row>47</xdr:row>
      <xdr:rowOff>383529</xdr:rowOff>
    </xdr:to>
    <xdr:cxnSp macro="">
      <xdr:nvCxnSpPr>
        <xdr:cNvPr id="35" name="ลูกศรเชื่อมต่อแบบตรง 18">
          <a:extLst>
            <a:ext uri="{FF2B5EF4-FFF2-40B4-BE49-F238E27FC236}">
              <a16:creationId xmlns:a16="http://schemas.microsoft.com/office/drawing/2014/main" xmlns="" id="{B851F379-FAE3-4F05-A655-528F98065E54}"/>
            </a:ext>
          </a:extLst>
        </xdr:cNvPr>
        <xdr:cNvCxnSpPr/>
      </xdr:nvCxnSpPr>
      <xdr:spPr>
        <a:xfrm flipV="1">
          <a:off x="4008899" y="20213916"/>
          <a:ext cx="5203837" cy="447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18272</xdr:colOff>
      <xdr:row>17</xdr:row>
      <xdr:rowOff>140348</xdr:rowOff>
    </xdr:from>
    <xdr:to>
      <xdr:col>15</xdr:col>
      <xdr:colOff>408020</xdr:colOff>
      <xdr:row>17</xdr:row>
      <xdr:rowOff>149873</xdr:rowOff>
    </xdr:to>
    <xdr:cxnSp macro="">
      <xdr:nvCxnSpPr>
        <xdr:cNvPr id="36" name="ลูกศรเชื่อมต่อแบบตรง 18">
          <a:extLst>
            <a:ext uri="{FF2B5EF4-FFF2-40B4-BE49-F238E27FC236}">
              <a16:creationId xmlns:a16="http://schemas.microsoft.com/office/drawing/2014/main" xmlns="" id="{98E7B0BA-5699-415A-AC26-7EC3D41A9167}"/>
            </a:ext>
          </a:extLst>
        </xdr:cNvPr>
        <xdr:cNvCxnSpPr/>
      </xdr:nvCxnSpPr>
      <xdr:spPr>
        <a:xfrm flipV="1">
          <a:off x="3950192" y="5931548"/>
          <a:ext cx="5281788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67452</xdr:colOff>
      <xdr:row>8</xdr:row>
      <xdr:rowOff>140930</xdr:rowOff>
    </xdr:from>
    <xdr:to>
      <xdr:col>7</xdr:col>
      <xdr:colOff>429403</xdr:colOff>
      <xdr:row>8</xdr:row>
      <xdr:rowOff>140931</xdr:rowOff>
    </xdr:to>
    <xdr:cxnSp macro="">
      <xdr:nvCxnSpPr>
        <xdr:cNvPr id="37" name="ลูกศรเชื่อมต่อแบบตรง 30">
          <a:extLst>
            <a:ext uri="{FF2B5EF4-FFF2-40B4-BE49-F238E27FC236}">
              <a16:creationId xmlns:a16="http://schemas.microsoft.com/office/drawing/2014/main" xmlns="" id="{84544375-507A-4EBA-8D01-DC92D2DC1931}"/>
            </a:ext>
          </a:extLst>
        </xdr:cNvPr>
        <xdr:cNvCxnSpPr/>
      </xdr:nvCxnSpPr>
      <xdr:spPr>
        <a:xfrm flipV="1">
          <a:off x="4433712" y="2289770"/>
          <a:ext cx="126111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57732</xdr:colOff>
      <xdr:row>9</xdr:row>
      <xdr:rowOff>170089</xdr:rowOff>
    </xdr:from>
    <xdr:to>
      <xdr:col>7</xdr:col>
      <xdr:colOff>419683</xdr:colOff>
      <xdr:row>9</xdr:row>
      <xdr:rowOff>170090</xdr:rowOff>
    </xdr:to>
    <xdr:cxnSp macro="">
      <xdr:nvCxnSpPr>
        <xdr:cNvPr id="38" name="ลูกศรเชื่อมต่อแบบตรง 30">
          <a:extLst>
            <a:ext uri="{FF2B5EF4-FFF2-40B4-BE49-F238E27FC236}">
              <a16:creationId xmlns:a16="http://schemas.microsoft.com/office/drawing/2014/main" xmlns="" id="{F9D549D0-86D1-41FB-BC97-7BB90B8CC6B5}"/>
            </a:ext>
          </a:extLst>
        </xdr:cNvPr>
        <xdr:cNvCxnSpPr/>
      </xdr:nvCxnSpPr>
      <xdr:spPr>
        <a:xfrm flipV="1">
          <a:off x="4423992" y="2585629"/>
          <a:ext cx="126111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48598</xdr:colOff>
      <xdr:row>21</xdr:row>
      <xdr:rowOff>116634</xdr:rowOff>
    </xdr:from>
    <xdr:to>
      <xdr:col>12</xdr:col>
      <xdr:colOff>97194</xdr:colOff>
      <xdr:row>21</xdr:row>
      <xdr:rowOff>456813</xdr:rowOff>
    </xdr:to>
    <xdr:sp macro="" textlink="">
      <xdr:nvSpPr>
        <xdr:cNvPr id="39" name="TextBox 47">
          <a:extLst>
            <a:ext uri="{FF2B5EF4-FFF2-40B4-BE49-F238E27FC236}">
              <a16:creationId xmlns:a16="http://schemas.microsoft.com/office/drawing/2014/main" xmlns="" id="{D2D180AD-80A7-43AA-97EA-6F18C01E169F}"/>
            </a:ext>
          </a:extLst>
        </xdr:cNvPr>
        <xdr:cNvSpPr txBox="1"/>
      </xdr:nvSpPr>
      <xdr:spPr>
        <a:xfrm>
          <a:off x="7135198" y="7858554"/>
          <a:ext cx="482936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1-7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38100</xdr:colOff>
      <xdr:row>22</xdr:row>
      <xdr:rowOff>130046</xdr:rowOff>
    </xdr:from>
    <xdr:to>
      <xdr:col>9</xdr:col>
      <xdr:colOff>388775</xdr:colOff>
      <xdr:row>22</xdr:row>
      <xdr:rowOff>136071</xdr:rowOff>
    </xdr:to>
    <xdr:cxnSp macro="">
      <xdr:nvCxnSpPr>
        <xdr:cNvPr id="40" name="ลูกศรเชื่อมต่อแบบตรง 20">
          <a:extLst>
            <a:ext uri="{FF2B5EF4-FFF2-40B4-BE49-F238E27FC236}">
              <a16:creationId xmlns:a16="http://schemas.microsoft.com/office/drawing/2014/main" xmlns="" id="{F71E9420-4A0E-4AC8-8AF5-F71081DE9596}"/>
            </a:ext>
          </a:extLst>
        </xdr:cNvPr>
        <xdr:cNvCxnSpPr/>
      </xdr:nvCxnSpPr>
      <xdr:spPr>
        <a:xfrm>
          <a:off x="3970020" y="8374886"/>
          <a:ext cx="2575715" cy="60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77755</xdr:colOff>
      <xdr:row>31</xdr:row>
      <xdr:rowOff>223545</xdr:rowOff>
    </xdr:from>
    <xdr:to>
      <xdr:col>7</xdr:col>
      <xdr:colOff>126352</xdr:colOff>
      <xdr:row>31</xdr:row>
      <xdr:rowOff>563724</xdr:rowOff>
    </xdr:to>
    <xdr:sp macro="" textlink="">
      <xdr:nvSpPr>
        <xdr:cNvPr id="41" name="TextBox 50">
          <a:extLst>
            <a:ext uri="{FF2B5EF4-FFF2-40B4-BE49-F238E27FC236}">
              <a16:creationId xmlns:a16="http://schemas.microsoft.com/office/drawing/2014/main" xmlns="" id="{A83A343B-CF2B-46D0-8242-8FA3CDE4BF99}"/>
            </a:ext>
          </a:extLst>
        </xdr:cNvPr>
        <xdr:cNvSpPr txBox="1"/>
      </xdr:nvSpPr>
      <xdr:spPr>
        <a:xfrm>
          <a:off x="4908835" y="12811785"/>
          <a:ext cx="482937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1-8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56762</xdr:colOff>
      <xdr:row>35</xdr:row>
      <xdr:rowOff>256786</xdr:rowOff>
    </xdr:from>
    <xdr:to>
      <xdr:col>8</xdr:col>
      <xdr:colOff>437762</xdr:colOff>
      <xdr:row>35</xdr:row>
      <xdr:rowOff>266311</xdr:rowOff>
    </xdr:to>
    <xdr:cxnSp macro="">
      <xdr:nvCxnSpPr>
        <xdr:cNvPr id="42" name="ลูกศรเชื่อมต่อแบบตรง 21">
          <a:extLst>
            <a:ext uri="{FF2B5EF4-FFF2-40B4-BE49-F238E27FC236}">
              <a16:creationId xmlns:a16="http://schemas.microsoft.com/office/drawing/2014/main" xmlns="" id="{118FED3A-15B2-46DE-9D27-927F4761FA50}"/>
            </a:ext>
          </a:extLst>
        </xdr:cNvPr>
        <xdr:cNvCxnSpPr/>
      </xdr:nvCxnSpPr>
      <xdr:spPr>
        <a:xfrm flipV="1">
          <a:off x="3988682" y="14711926"/>
          <a:ext cx="214884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494134</xdr:colOff>
      <xdr:row>41</xdr:row>
      <xdr:rowOff>169312</xdr:rowOff>
    </xdr:from>
    <xdr:to>
      <xdr:col>15</xdr:col>
      <xdr:colOff>408604</xdr:colOff>
      <xdr:row>41</xdr:row>
      <xdr:rowOff>178837</xdr:rowOff>
    </xdr:to>
    <xdr:cxnSp macro="">
      <xdr:nvCxnSpPr>
        <xdr:cNvPr id="43" name="ลูกศรเชื่อมต่อแบบตรง 21">
          <a:extLst>
            <a:ext uri="{FF2B5EF4-FFF2-40B4-BE49-F238E27FC236}">
              <a16:creationId xmlns:a16="http://schemas.microsoft.com/office/drawing/2014/main" xmlns="" id="{9C950E67-E97A-4DAC-9C27-5B73396E41E8}"/>
            </a:ext>
          </a:extLst>
        </xdr:cNvPr>
        <xdr:cNvCxnSpPr/>
      </xdr:nvCxnSpPr>
      <xdr:spPr>
        <a:xfrm flipV="1">
          <a:off x="7085434" y="17367652"/>
          <a:ext cx="214713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684663</xdr:colOff>
      <xdr:row>0</xdr:row>
      <xdr:rowOff>116473</xdr:rowOff>
    </xdr:from>
    <xdr:to>
      <xdr:col>16</xdr:col>
      <xdr:colOff>2092079</xdr:colOff>
      <xdr:row>2</xdr:row>
      <xdr:rowOff>166760</xdr:rowOff>
    </xdr:to>
    <xdr:sp macro="" textlink="">
      <xdr:nvSpPr>
        <xdr:cNvPr id="2" name="กล่องข้อความ 1">
          <a:extLst>
            <a:ext uri="{FF2B5EF4-FFF2-40B4-BE49-F238E27FC236}"/>
          </a:extLst>
        </xdr:cNvPr>
        <xdr:cNvSpPr txBox="1"/>
      </xdr:nvSpPr>
      <xdr:spPr>
        <a:xfrm>
          <a:off x="13128123" y="116473"/>
          <a:ext cx="1407416" cy="67512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วันที่ 30/11/61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9</xdr:row>
      <xdr:rowOff>198785</xdr:rowOff>
    </xdr:from>
    <xdr:to>
      <xdr:col>9</xdr:col>
      <xdr:colOff>8283</xdr:colOff>
      <xdr:row>9</xdr:row>
      <xdr:rowOff>198785</xdr:rowOff>
    </xdr:to>
    <xdr:cxnSp macro="">
      <xdr:nvCxnSpPr>
        <xdr:cNvPr id="2" name="ลูกศรเชื่อมต่อแบบตรง 1"/>
        <xdr:cNvCxnSpPr/>
      </xdr:nvCxnSpPr>
      <xdr:spPr>
        <a:xfrm>
          <a:off x="5410200" y="2713385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207066</xdr:rowOff>
    </xdr:from>
    <xdr:to>
      <xdr:col>9</xdr:col>
      <xdr:colOff>16566</xdr:colOff>
      <xdr:row>10</xdr:row>
      <xdr:rowOff>207066</xdr:rowOff>
    </xdr:to>
    <xdr:cxnSp macro="">
      <xdr:nvCxnSpPr>
        <xdr:cNvPr id="3" name="ลูกศรเชื่อมต่อแบบตรง 2"/>
        <xdr:cNvCxnSpPr/>
      </xdr:nvCxnSpPr>
      <xdr:spPr>
        <a:xfrm>
          <a:off x="5417820" y="2995986"/>
          <a:ext cx="2146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248478</xdr:rowOff>
    </xdr:from>
    <xdr:to>
      <xdr:col>8</xdr:col>
      <xdr:colOff>16565</xdr:colOff>
      <xdr:row>11</xdr:row>
      <xdr:rowOff>248478</xdr:rowOff>
    </xdr:to>
    <xdr:cxnSp macro="">
      <xdr:nvCxnSpPr>
        <xdr:cNvPr id="4" name="ลูกศรเชื่อมต่อแบบตรง 3"/>
        <xdr:cNvCxnSpPr/>
      </xdr:nvCxnSpPr>
      <xdr:spPr>
        <a:xfrm>
          <a:off x="5219700" y="3304098"/>
          <a:ext cx="21468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182217</xdr:colOff>
      <xdr:row>11</xdr:row>
      <xdr:rowOff>248477</xdr:rowOff>
    </xdr:from>
    <xdr:to>
      <xdr:col>10</xdr:col>
      <xdr:colOff>0</xdr:colOff>
      <xdr:row>11</xdr:row>
      <xdr:rowOff>248477</xdr:rowOff>
    </xdr:to>
    <xdr:cxnSp macro="">
      <xdr:nvCxnSpPr>
        <xdr:cNvPr id="5" name="ลูกศรเชื่อมต่อแบบตรง 4"/>
        <xdr:cNvCxnSpPr/>
      </xdr:nvCxnSpPr>
      <xdr:spPr>
        <a:xfrm>
          <a:off x="5600037" y="3304097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240196</xdr:rowOff>
    </xdr:from>
    <xdr:to>
      <xdr:col>13</xdr:col>
      <xdr:colOff>16566</xdr:colOff>
      <xdr:row>11</xdr:row>
      <xdr:rowOff>240196</xdr:rowOff>
    </xdr:to>
    <xdr:cxnSp macro="">
      <xdr:nvCxnSpPr>
        <xdr:cNvPr id="6" name="ลูกศรเชื่อมต่อแบบตรง 5"/>
        <xdr:cNvCxnSpPr/>
      </xdr:nvCxnSpPr>
      <xdr:spPr>
        <a:xfrm>
          <a:off x="6210300" y="3295816"/>
          <a:ext cx="2146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11</xdr:row>
      <xdr:rowOff>240196</xdr:rowOff>
    </xdr:from>
    <xdr:to>
      <xdr:col>16</xdr:col>
      <xdr:colOff>8282</xdr:colOff>
      <xdr:row>11</xdr:row>
      <xdr:rowOff>240196</xdr:rowOff>
    </xdr:to>
    <xdr:cxnSp macro="">
      <xdr:nvCxnSpPr>
        <xdr:cNvPr id="7" name="ลูกศรเชื่อมต่อแบบตรง 6"/>
        <xdr:cNvCxnSpPr/>
      </xdr:nvCxnSpPr>
      <xdr:spPr>
        <a:xfrm>
          <a:off x="6797040" y="3295816"/>
          <a:ext cx="2140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198782</xdr:colOff>
      <xdr:row>12</xdr:row>
      <xdr:rowOff>273326</xdr:rowOff>
    </xdr:from>
    <xdr:to>
      <xdr:col>8</xdr:col>
      <xdr:colOff>16565</xdr:colOff>
      <xdr:row>12</xdr:row>
      <xdr:rowOff>273326</xdr:rowOff>
    </xdr:to>
    <xdr:cxnSp macro="">
      <xdr:nvCxnSpPr>
        <xdr:cNvPr id="8" name="ลูกศรเชื่อมต่อแบบตรง 7"/>
        <xdr:cNvCxnSpPr/>
      </xdr:nvCxnSpPr>
      <xdr:spPr>
        <a:xfrm>
          <a:off x="5220362" y="3755666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182216</xdr:colOff>
      <xdr:row>12</xdr:row>
      <xdr:rowOff>256761</xdr:rowOff>
    </xdr:from>
    <xdr:to>
      <xdr:col>9</xdr:col>
      <xdr:colOff>198782</xdr:colOff>
      <xdr:row>12</xdr:row>
      <xdr:rowOff>256761</xdr:rowOff>
    </xdr:to>
    <xdr:cxnSp macro="">
      <xdr:nvCxnSpPr>
        <xdr:cNvPr id="9" name="ลูกศรเชื่อมต่อแบบตรง 8"/>
        <xdr:cNvCxnSpPr/>
      </xdr:nvCxnSpPr>
      <xdr:spPr>
        <a:xfrm>
          <a:off x="5600036" y="3739101"/>
          <a:ext cx="2146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190499</xdr:colOff>
      <xdr:row>12</xdr:row>
      <xdr:rowOff>248478</xdr:rowOff>
    </xdr:from>
    <xdr:to>
      <xdr:col>13</xdr:col>
      <xdr:colOff>8282</xdr:colOff>
      <xdr:row>12</xdr:row>
      <xdr:rowOff>248478</xdr:rowOff>
    </xdr:to>
    <xdr:cxnSp macro="">
      <xdr:nvCxnSpPr>
        <xdr:cNvPr id="10" name="ลูกศรเชื่อมต่อแบบตรง 9"/>
        <xdr:cNvCxnSpPr/>
      </xdr:nvCxnSpPr>
      <xdr:spPr>
        <a:xfrm>
          <a:off x="6202679" y="3730818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12</xdr:row>
      <xdr:rowOff>240195</xdr:rowOff>
    </xdr:from>
    <xdr:to>
      <xdr:col>16</xdr:col>
      <xdr:colOff>8282</xdr:colOff>
      <xdr:row>12</xdr:row>
      <xdr:rowOff>240195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7040" y="3722535"/>
          <a:ext cx="2140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190498</xdr:colOff>
      <xdr:row>13</xdr:row>
      <xdr:rowOff>190499</xdr:rowOff>
    </xdr:from>
    <xdr:to>
      <xdr:col>13</xdr:col>
      <xdr:colOff>8281</xdr:colOff>
      <xdr:row>13</xdr:row>
      <xdr:rowOff>190499</xdr:rowOff>
    </xdr:to>
    <xdr:cxnSp macro="">
      <xdr:nvCxnSpPr>
        <xdr:cNvPr id="12" name="ลูกศรเชื่อมต่อแบบตรง 11"/>
        <xdr:cNvCxnSpPr/>
      </xdr:nvCxnSpPr>
      <xdr:spPr>
        <a:xfrm>
          <a:off x="6202678" y="4145279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231914</xdr:rowOff>
    </xdr:from>
    <xdr:to>
      <xdr:col>8</xdr:col>
      <xdr:colOff>16565</xdr:colOff>
      <xdr:row>14</xdr:row>
      <xdr:rowOff>231914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19700" y="4453394"/>
          <a:ext cx="21468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173935</xdr:colOff>
      <xdr:row>14</xdr:row>
      <xdr:rowOff>223630</xdr:rowOff>
    </xdr:from>
    <xdr:to>
      <xdr:col>10</xdr:col>
      <xdr:colOff>190499</xdr:colOff>
      <xdr:row>14</xdr:row>
      <xdr:rowOff>223630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789875" y="4445110"/>
          <a:ext cx="21468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182218</xdr:colOff>
      <xdr:row>14</xdr:row>
      <xdr:rowOff>223631</xdr:rowOff>
    </xdr:from>
    <xdr:to>
      <xdr:col>14</xdr:col>
      <xdr:colOff>1</xdr:colOff>
      <xdr:row>14</xdr:row>
      <xdr:rowOff>223631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392518" y="4445111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182216</xdr:colOff>
      <xdr:row>15</xdr:row>
      <xdr:rowOff>256761</xdr:rowOff>
    </xdr:from>
    <xdr:to>
      <xdr:col>12</xdr:col>
      <xdr:colOff>198782</xdr:colOff>
      <xdr:row>15</xdr:row>
      <xdr:rowOff>256761</xdr:rowOff>
    </xdr:to>
    <xdr:cxnSp macro="">
      <xdr:nvCxnSpPr>
        <xdr:cNvPr id="16" name="ลูกศรเชื่อมต่อแบบตรง 15"/>
        <xdr:cNvCxnSpPr/>
      </xdr:nvCxnSpPr>
      <xdr:spPr>
        <a:xfrm>
          <a:off x="6194396" y="4950681"/>
          <a:ext cx="21468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182217</xdr:colOff>
      <xdr:row>15</xdr:row>
      <xdr:rowOff>256760</xdr:rowOff>
    </xdr:from>
    <xdr:to>
      <xdr:col>15</xdr:col>
      <xdr:colOff>0</xdr:colOff>
      <xdr:row>15</xdr:row>
      <xdr:rowOff>256760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590637" y="4950680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16</xdr:row>
      <xdr:rowOff>82826</xdr:rowOff>
    </xdr:from>
    <xdr:to>
      <xdr:col>17</xdr:col>
      <xdr:colOff>8283</xdr:colOff>
      <xdr:row>16</xdr:row>
      <xdr:rowOff>82826</xdr:rowOff>
    </xdr:to>
    <xdr:cxnSp macro="">
      <xdr:nvCxnSpPr>
        <xdr:cNvPr id="18" name="ลูกศรเชื่อมต่อแบบตรง 17"/>
        <xdr:cNvCxnSpPr/>
      </xdr:nvCxnSpPr>
      <xdr:spPr>
        <a:xfrm>
          <a:off x="6995160" y="5249186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190501</xdr:colOff>
      <xdr:row>18</xdr:row>
      <xdr:rowOff>256760</xdr:rowOff>
    </xdr:from>
    <xdr:to>
      <xdr:col>8</xdr:col>
      <xdr:colOff>8284</xdr:colOff>
      <xdr:row>18</xdr:row>
      <xdr:rowOff>256760</xdr:rowOff>
    </xdr:to>
    <xdr:cxnSp macro="">
      <xdr:nvCxnSpPr>
        <xdr:cNvPr id="19" name="ลูกศรเชื่อมต่อแบบตรง 18"/>
        <xdr:cNvCxnSpPr/>
      </xdr:nvCxnSpPr>
      <xdr:spPr>
        <a:xfrm>
          <a:off x="5212081" y="5956520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198782</xdr:colOff>
      <xdr:row>19</xdr:row>
      <xdr:rowOff>265044</xdr:rowOff>
    </xdr:from>
    <xdr:to>
      <xdr:col>13</xdr:col>
      <xdr:colOff>16565</xdr:colOff>
      <xdr:row>19</xdr:row>
      <xdr:rowOff>265044</xdr:rowOff>
    </xdr:to>
    <xdr:cxnSp macro="">
      <xdr:nvCxnSpPr>
        <xdr:cNvPr id="20" name="ลูกศรเชื่อมต่อแบบตรง 19"/>
        <xdr:cNvCxnSpPr/>
      </xdr:nvCxnSpPr>
      <xdr:spPr>
        <a:xfrm>
          <a:off x="6210962" y="6391524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198782</xdr:colOff>
      <xdr:row>21</xdr:row>
      <xdr:rowOff>215350</xdr:rowOff>
    </xdr:from>
    <xdr:to>
      <xdr:col>9</xdr:col>
      <xdr:colOff>16565</xdr:colOff>
      <xdr:row>21</xdr:row>
      <xdr:rowOff>215350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8482" y="7080970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207067</xdr:rowOff>
    </xdr:from>
    <xdr:to>
      <xdr:col>13</xdr:col>
      <xdr:colOff>16565</xdr:colOff>
      <xdr:row>22</xdr:row>
      <xdr:rowOff>207067</xdr:rowOff>
    </xdr:to>
    <xdr:cxnSp macro="">
      <xdr:nvCxnSpPr>
        <xdr:cNvPr id="22" name="ลูกศรเชื่อมต่อแบบตรง 21"/>
        <xdr:cNvCxnSpPr/>
      </xdr:nvCxnSpPr>
      <xdr:spPr>
        <a:xfrm>
          <a:off x="6210300" y="7339387"/>
          <a:ext cx="21468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23</xdr:row>
      <xdr:rowOff>240199</xdr:rowOff>
    </xdr:from>
    <xdr:to>
      <xdr:col>15</xdr:col>
      <xdr:colOff>8283</xdr:colOff>
      <xdr:row>23</xdr:row>
      <xdr:rowOff>240199</xdr:rowOff>
    </xdr:to>
    <xdr:cxnSp macro="">
      <xdr:nvCxnSpPr>
        <xdr:cNvPr id="23" name="ลูกศรเชื่อมต่อแบบตรง 22"/>
        <xdr:cNvCxnSpPr/>
      </xdr:nvCxnSpPr>
      <xdr:spPr>
        <a:xfrm>
          <a:off x="6598920" y="7639219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173937</xdr:rowOff>
    </xdr:from>
    <xdr:to>
      <xdr:col>9</xdr:col>
      <xdr:colOff>1</xdr:colOff>
      <xdr:row>35</xdr:row>
      <xdr:rowOff>173937</xdr:rowOff>
    </xdr:to>
    <xdr:cxnSp macro="">
      <xdr:nvCxnSpPr>
        <xdr:cNvPr id="24" name="ลูกศรเชื่อมต่อแบบตรง 23"/>
        <xdr:cNvCxnSpPr/>
      </xdr:nvCxnSpPr>
      <xdr:spPr>
        <a:xfrm>
          <a:off x="5219700" y="11032437"/>
          <a:ext cx="39624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36</xdr:row>
      <xdr:rowOff>190499</xdr:rowOff>
    </xdr:from>
    <xdr:to>
      <xdr:col>9</xdr:col>
      <xdr:colOff>16565</xdr:colOff>
      <xdr:row>36</xdr:row>
      <xdr:rowOff>190499</xdr:rowOff>
    </xdr:to>
    <xdr:cxnSp macro="">
      <xdr:nvCxnSpPr>
        <xdr:cNvPr id="25" name="ลูกศรเชื่อมต่อแบบตรง 24"/>
        <xdr:cNvCxnSpPr/>
      </xdr:nvCxnSpPr>
      <xdr:spPr>
        <a:xfrm>
          <a:off x="5212080" y="11323319"/>
          <a:ext cx="42042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39</xdr:row>
      <xdr:rowOff>198783</xdr:rowOff>
    </xdr:from>
    <xdr:to>
      <xdr:col>10</xdr:col>
      <xdr:colOff>8283</xdr:colOff>
      <xdr:row>39</xdr:row>
      <xdr:rowOff>198783</xdr:rowOff>
    </xdr:to>
    <xdr:cxnSp macro="">
      <xdr:nvCxnSpPr>
        <xdr:cNvPr id="26" name="ลูกศรเชื่อมต่อแบบตรง 25"/>
        <xdr:cNvCxnSpPr/>
      </xdr:nvCxnSpPr>
      <xdr:spPr>
        <a:xfrm>
          <a:off x="5608320" y="12162183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182218</xdr:colOff>
      <xdr:row>40</xdr:row>
      <xdr:rowOff>190499</xdr:rowOff>
    </xdr:from>
    <xdr:to>
      <xdr:col>10</xdr:col>
      <xdr:colOff>1</xdr:colOff>
      <xdr:row>40</xdr:row>
      <xdr:rowOff>190499</xdr:rowOff>
    </xdr:to>
    <xdr:cxnSp macro="">
      <xdr:nvCxnSpPr>
        <xdr:cNvPr id="27" name="ลูกศรเชื่อมต่อแบบตรง 26"/>
        <xdr:cNvCxnSpPr/>
      </xdr:nvCxnSpPr>
      <xdr:spPr>
        <a:xfrm>
          <a:off x="5600038" y="12420599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41</xdr:row>
      <xdr:rowOff>190499</xdr:rowOff>
    </xdr:from>
    <xdr:to>
      <xdr:col>10</xdr:col>
      <xdr:colOff>8283</xdr:colOff>
      <xdr:row>41</xdr:row>
      <xdr:rowOff>190499</xdr:rowOff>
    </xdr:to>
    <xdr:cxnSp macro="">
      <xdr:nvCxnSpPr>
        <xdr:cNvPr id="28" name="ลูกศรเชื่อมต่อแบบตรง 27"/>
        <xdr:cNvCxnSpPr/>
      </xdr:nvCxnSpPr>
      <xdr:spPr>
        <a:xfrm>
          <a:off x="5608320" y="12687299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182217</xdr:colOff>
      <xdr:row>42</xdr:row>
      <xdr:rowOff>173935</xdr:rowOff>
    </xdr:from>
    <xdr:to>
      <xdr:col>10</xdr:col>
      <xdr:colOff>0</xdr:colOff>
      <xdr:row>42</xdr:row>
      <xdr:rowOff>173935</xdr:rowOff>
    </xdr:to>
    <xdr:cxnSp macro="">
      <xdr:nvCxnSpPr>
        <xdr:cNvPr id="29" name="ลูกศรเชื่อมต่อแบบตรง 28"/>
        <xdr:cNvCxnSpPr/>
      </xdr:nvCxnSpPr>
      <xdr:spPr>
        <a:xfrm>
          <a:off x="5600037" y="12937435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190502</xdr:rowOff>
    </xdr:from>
    <xdr:to>
      <xdr:col>11</xdr:col>
      <xdr:colOff>190500</xdr:colOff>
      <xdr:row>45</xdr:row>
      <xdr:rowOff>190502</xdr:rowOff>
    </xdr:to>
    <xdr:cxnSp macro="">
      <xdr:nvCxnSpPr>
        <xdr:cNvPr id="30" name="ลูกศรเชื่อมต่อแบบตรง 29"/>
        <xdr:cNvCxnSpPr/>
      </xdr:nvCxnSpPr>
      <xdr:spPr>
        <a:xfrm>
          <a:off x="5615940" y="13784582"/>
          <a:ext cx="58674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46</xdr:row>
      <xdr:rowOff>190501</xdr:rowOff>
    </xdr:from>
    <xdr:to>
      <xdr:col>15</xdr:col>
      <xdr:colOff>190500</xdr:colOff>
      <xdr:row>46</xdr:row>
      <xdr:rowOff>190501</xdr:rowOff>
    </xdr:to>
    <xdr:cxnSp macro="">
      <xdr:nvCxnSpPr>
        <xdr:cNvPr id="31" name="ลูกศรเชื่อมต่อแบบตรง 30"/>
        <xdr:cNvCxnSpPr/>
      </xdr:nvCxnSpPr>
      <xdr:spPr>
        <a:xfrm>
          <a:off x="5608320" y="14051281"/>
          <a:ext cx="138684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182218</xdr:colOff>
      <xdr:row>47</xdr:row>
      <xdr:rowOff>173935</xdr:rowOff>
    </xdr:from>
    <xdr:to>
      <xdr:col>16</xdr:col>
      <xdr:colOff>0</xdr:colOff>
      <xdr:row>47</xdr:row>
      <xdr:rowOff>173935</xdr:rowOff>
    </xdr:to>
    <xdr:cxnSp macro="">
      <xdr:nvCxnSpPr>
        <xdr:cNvPr id="32" name="ลูกศรเชื่อมต่อแบบตรง 31"/>
        <xdr:cNvCxnSpPr/>
      </xdr:nvCxnSpPr>
      <xdr:spPr>
        <a:xfrm>
          <a:off x="5600038" y="14301415"/>
          <a:ext cx="140274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48</xdr:row>
      <xdr:rowOff>190501</xdr:rowOff>
    </xdr:from>
    <xdr:to>
      <xdr:col>13</xdr:col>
      <xdr:colOff>8283</xdr:colOff>
      <xdr:row>48</xdr:row>
      <xdr:rowOff>190501</xdr:rowOff>
    </xdr:to>
    <xdr:cxnSp macro="">
      <xdr:nvCxnSpPr>
        <xdr:cNvPr id="33" name="ลูกศรเชื่อมต่อแบบตรง 32"/>
        <xdr:cNvCxnSpPr/>
      </xdr:nvCxnSpPr>
      <xdr:spPr>
        <a:xfrm>
          <a:off x="6202680" y="14584681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16564</xdr:colOff>
      <xdr:row>49</xdr:row>
      <xdr:rowOff>198784</xdr:rowOff>
    </xdr:from>
    <xdr:to>
      <xdr:col>16</xdr:col>
      <xdr:colOff>8282</xdr:colOff>
      <xdr:row>49</xdr:row>
      <xdr:rowOff>198784</xdr:rowOff>
    </xdr:to>
    <xdr:cxnSp macro="">
      <xdr:nvCxnSpPr>
        <xdr:cNvPr id="34" name="ลูกศรเชื่อมต่อแบบตรง 33"/>
        <xdr:cNvCxnSpPr/>
      </xdr:nvCxnSpPr>
      <xdr:spPr>
        <a:xfrm>
          <a:off x="5434384" y="14859664"/>
          <a:ext cx="157667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50</xdr:row>
      <xdr:rowOff>240195</xdr:rowOff>
    </xdr:from>
    <xdr:to>
      <xdr:col>12</xdr:col>
      <xdr:colOff>8283</xdr:colOff>
      <xdr:row>50</xdr:row>
      <xdr:rowOff>240195</xdr:rowOff>
    </xdr:to>
    <xdr:cxnSp macro="">
      <xdr:nvCxnSpPr>
        <xdr:cNvPr id="35" name="ลูกศรเชื่อมต่อแบบตรง 34"/>
        <xdr:cNvCxnSpPr/>
      </xdr:nvCxnSpPr>
      <xdr:spPr>
        <a:xfrm>
          <a:off x="5608319" y="15327795"/>
          <a:ext cx="61026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182217</xdr:colOff>
      <xdr:row>52</xdr:row>
      <xdr:rowOff>207065</xdr:rowOff>
    </xdr:from>
    <xdr:to>
      <xdr:col>14</xdr:col>
      <xdr:colOff>0</xdr:colOff>
      <xdr:row>52</xdr:row>
      <xdr:rowOff>207065</xdr:rowOff>
    </xdr:to>
    <xdr:cxnSp macro="">
      <xdr:nvCxnSpPr>
        <xdr:cNvPr id="36" name="ลูกศรเชื่อมต่อแบบตรง 35"/>
        <xdr:cNvCxnSpPr/>
      </xdr:nvCxnSpPr>
      <xdr:spPr>
        <a:xfrm>
          <a:off x="6392517" y="15965225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182217</xdr:colOff>
      <xdr:row>53</xdr:row>
      <xdr:rowOff>190501</xdr:rowOff>
    </xdr:from>
    <xdr:to>
      <xdr:col>14</xdr:col>
      <xdr:colOff>0</xdr:colOff>
      <xdr:row>53</xdr:row>
      <xdr:rowOff>190501</xdr:rowOff>
    </xdr:to>
    <xdr:cxnSp macro="">
      <xdr:nvCxnSpPr>
        <xdr:cNvPr id="37" name="ลูกศรเชื่อมต่อแบบตรง 36"/>
        <xdr:cNvCxnSpPr/>
      </xdr:nvCxnSpPr>
      <xdr:spPr>
        <a:xfrm>
          <a:off x="6392517" y="16222981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190499</xdr:colOff>
      <xdr:row>54</xdr:row>
      <xdr:rowOff>190502</xdr:rowOff>
    </xdr:from>
    <xdr:to>
      <xdr:col>14</xdr:col>
      <xdr:colOff>8282</xdr:colOff>
      <xdr:row>54</xdr:row>
      <xdr:rowOff>190502</xdr:rowOff>
    </xdr:to>
    <xdr:cxnSp macro="">
      <xdr:nvCxnSpPr>
        <xdr:cNvPr id="38" name="ลูกศรเชื่อมต่อแบบตรง 37"/>
        <xdr:cNvCxnSpPr/>
      </xdr:nvCxnSpPr>
      <xdr:spPr>
        <a:xfrm>
          <a:off x="6400799" y="16489682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64</xdr:row>
      <xdr:rowOff>207066</xdr:rowOff>
    </xdr:from>
    <xdr:to>
      <xdr:col>10</xdr:col>
      <xdr:colOff>8283</xdr:colOff>
      <xdr:row>64</xdr:row>
      <xdr:rowOff>207066</xdr:rowOff>
    </xdr:to>
    <xdr:cxnSp macro="">
      <xdr:nvCxnSpPr>
        <xdr:cNvPr id="39" name="ลูกศรเชื่อมต่อแบบตรง 38"/>
        <xdr:cNvCxnSpPr/>
      </xdr:nvCxnSpPr>
      <xdr:spPr>
        <a:xfrm>
          <a:off x="5608320" y="19798086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65</xdr:row>
      <xdr:rowOff>207064</xdr:rowOff>
    </xdr:from>
    <xdr:to>
      <xdr:col>10</xdr:col>
      <xdr:colOff>8282</xdr:colOff>
      <xdr:row>65</xdr:row>
      <xdr:rowOff>207064</xdr:rowOff>
    </xdr:to>
    <xdr:cxnSp macro="">
      <xdr:nvCxnSpPr>
        <xdr:cNvPr id="40" name="ลูกศรเชื่อมต่อแบบตรง 39"/>
        <xdr:cNvCxnSpPr/>
      </xdr:nvCxnSpPr>
      <xdr:spPr>
        <a:xfrm>
          <a:off x="5608319" y="20072404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211621</xdr:rowOff>
    </xdr:from>
    <xdr:to>
      <xdr:col>17</xdr:col>
      <xdr:colOff>8283</xdr:colOff>
      <xdr:row>67</xdr:row>
      <xdr:rowOff>211621</xdr:rowOff>
    </xdr:to>
    <xdr:cxnSp macro="">
      <xdr:nvCxnSpPr>
        <xdr:cNvPr id="41" name="ลูกศรเชื่อมต่อแบบตรง 40"/>
        <xdr:cNvCxnSpPr/>
      </xdr:nvCxnSpPr>
      <xdr:spPr>
        <a:xfrm>
          <a:off x="5615940" y="20633221"/>
          <a:ext cx="159324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182218</xdr:colOff>
      <xdr:row>71</xdr:row>
      <xdr:rowOff>231912</xdr:rowOff>
    </xdr:from>
    <xdr:to>
      <xdr:col>13</xdr:col>
      <xdr:colOff>0</xdr:colOff>
      <xdr:row>71</xdr:row>
      <xdr:rowOff>231912</xdr:rowOff>
    </xdr:to>
    <xdr:cxnSp macro="">
      <xdr:nvCxnSpPr>
        <xdr:cNvPr id="42" name="ลูกศรเชื่อมต่อแบบตรง 41"/>
        <xdr:cNvCxnSpPr/>
      </xdr:nvCxnSpPr>
      <xdr:spPr>
        <a:xfrm>
          <a:off x="6194398" y="21880332"/>
          <a:ext cx="2140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72</xdr:row>
      <xdr:rowOff>197542</xdr:rowOff>
    </xdr:from>
    <xdr:to>
      <xdr:col>9</xdr:col>
      <xdr:colOff>8283</xdr:colOff>
      <xdr:row>72</xdr:row>
      <xdr:rowOff>197542</xdr:rowOff>
    </xdr:to>
    <xdr:cxnSp macro="">
      <xdr:nvCxnSpPr>
        <xdr:cNvPr id="43" name="ลูกศรเชื่อมต่อแบบตรง 42"/>
        <xdr:cNvCxnSpPr/>
      </xdr:nvCxnSpPr>
      <xdr:spPr>
        <a:xfrm>
          <a:off x="5410200" y="22562242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207066</xdr:rowOff>
    </xdr:from>
    <xdr:to>
      <xdr:col>11</xdr:col>
      <xdr:colOff>190501</xdr:colOff>
      <xdr:row>44</xdr:row>
      <xdr:rowOff>207066</xdr:rowOff>
    </xdr:to>
    <xdr:cxnSp macro="">
      <xdr:nvCxnSpPr>
        <xdr:cNvPr id="44" name="ลูกศรเชื่อมต่อแบบตรง 43"/>
        <xdr:cNvCxnSpPr/>
      </xdr:nvCxnSpPr>
      <xdr:spPr>
        <a:xfrm>
          <a:off x="5615940" y="13526826"/>
          <a:ext cx="58674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58</xdr:row>
      <xdr:rowOff>223632</xdr:rowOff>
    </xdr:from>
    <xdr:to>
      <xdr:col>12</xdr:col>
      <xdr:colOff>0</xdr:colOff>
      <xdr:row>58</xdr:row>
      <xdr:rowOff>223632</xdr:rowOff>
    </xdr:to>
    <xdr:cxnSp macro="">
      <xdr:nvCxnSpPr>
        <xdr:cNvPr id="45" name="ลูกศรเชื่อมต่อแบบตรง 44"/>
        <xdr:cNvCxnSpPr/>
      </xdr:nvCxnSpPr>
      <xdr:spPr>
        <a:xfrm>
          <a:off x="5615940" y="18031572"/>
          <a:ext cx="5943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3313</xdr:colOff>
      <xdr:row>56</xdr:row>
      <xdr:rowOff>251793</xdr:rowOff>
    </xdr:from>
    <xdr:to>
      <xdr:col>12</xdr:col>
      <xdr:colOff>3313</xdr:colOff>
      <xdr:row>56</xdr:row>
      <xdr:rowOff>251793</xdr:rowOff>
    </xdr:to>
    <xdr:cxnSp macro="">
      <xdr:nvCxnSpPr>
        <xdr:cNvPr id="46" name="ลูกศรเชื่อมต่อแบบตรง 45"/>
        <xdr:cNvCxnSpPr/>
      </xdr:nvCxnSpPr>
      <xdr:spPr>
        <a:xfrm>
          <a:off x="5619253" y="17107233"/>
          <a:ext cx="5943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59</xdr:row>
      <xdr:rowOff>198784</xdr:rowOff>
    </xdr:from>
    <xdr:to>
      <xdr:col>10</xdr:col>
      <xdr:colOff>8282</xdr:colOff>
      <xdr:row>59</xdr:row>
      <xdr:rowOff>198784</xdr:rowOff>
    </xdr:to>
    <xdr:cxnSp macro="">
      <xdr:nvCxnSpPr>
        <xdr:cNvPr id="47" name="ลูกศรเชื่อมต่อแบบตรง 46"/>
        <xdr:cNvCxnSpPr/>
      </xdr:nvCxnSpPr>
      <xdr:spPr>
        <a:xfrm>
          <a:off x="5608319" y="18433444"/>
          <a:ext cx="21402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16567</xdr:colOff>
      <xdr:row>26</xdr:row>
      <xdr:rowOff>190501</xdr:rowOff>
    </xdr:from>
    <xdr:to>
      <xdr:col>9</xdr:col>
      <xdr:colOff>8284</xdr:colOff>
      <xdr:row>26</xdr:row>
      <xdr:rowOff>190501</xdr:rowOff>
    </xdr:to>
    <xdr:cxnSp macro="">
      <xdr:nvCxnSpPr>
        <xdr:cNvPr id="48" name="ลูกศรเชื่อมต่อแบบตรง 47"/>
        <xdr:cNvCxnSpPr/>
      </xdr:nvCxnSpPr>
      <xdr:spPr>
        <a:xfrm>
          <a:off x="5236267" y="8420101"/>
          <a:ext cx="38795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190501</xdr:colOff>
      <xdr:row>28</xdr:row>
      <xdr:rowOff>190499</xdr:rowOff>
    </xdr:from>
    <xdr:to>
      <xdr:col>8</xdr:col>
      <xdr:colOff>182217</xdr:colOff>
      <xdr:row>28</xdr:row>
      <xdr:rowOff>190499</xdr:rowOff>
    </xdr:to>
    <xdr:cxnSp macro="">
      <xdr:nvCxnSpPr>
        <xdr:cNvPr id="49" name="ลูกศรเชื่อมต่อแบบตรง 48"/>
        <xdr:cNvCxnSpPr/>
      </xdr:nvCxnSpPr>
      <xdr:spPr>
        <a:xfrm>
          <a:off x="5212081" y="8953499"/>
          <a:ext cx="38795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28161</xdr:colOff>
      <xdr:row>29</xdr:row>
      <xdr:rowOff>251792</xdr:rowOff>
    </xdr:from>
    <xdr:to>
      <xdr:col>12</xdr:col>
      <xdr:colOff>0</xdr:colOff>
      <xdr:row>29</xdr:row>
      <xdr:rowOff>251792</xdr:rowOff>
    </xdr:to>
    <xdr:cxnSp macro="">
      <xdr:nvCxnSpPr>
        <xdr:cNvPr id="50" name="ลูกศรเชื่อมต่อแบบตรง 49"/>
        <xdr:cNvCxnSpPr/>
      </xdr:nvCxnSpPr>
      <xdr:spPr>
        <a:xfrm>
          <a:off x="5247861" y="9281492"/>
          <a:ext cx="96243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23192</xdr:colOff>
      <xdr:row>31</xdr:row>
      <xdr:rowOff>304800</xdr:rowOff>
    </xdr:from>
    <xdr:to>
      <xdr:col>11</xdr:col>
      <xdr:colOff>193814</xdr:colOff>
      <xdr:row>31</xdr:row>
      <xdr:rowOff>304800</xdr:rowOff>
    </xdr:to>
    <xdr:cxnSp macro="">
      <xdr:nvCxnSpPr>
        <xdr:cNvPr id="51" name="ลูกศรเชื่อมต่อแบบตรง 50"/>
        <xdr:cNvCxnSpPr/>
      </xdr:nvCxnSpPr>
      <xdr:spPr>
        <a:xfrm>
          <a:off x="5242892" y="10035540"/>
          <a:ext cx="96310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9940</xdr:colOff>
      <xdr:row>30</xdr:row>
      <xdr:rowOff>175595</xdr:rowOff>
    </xdr:from>
    <xdr:to>
      <xdr:col>11</xdr:col>
      <xdr:colOff>180562</xdr:colOff>
      <xdr:row>30</xdr:row>
      <xdr:rowOff>175595</xdr:rowOff>
    </xdr:to>
    <xdr:cxnSp macro="">
      <xdr:nvCxnSpPr>
        <xdr:cNvPr id="52" name="ลูกศรเชื่อมต่อแบบตรง 51"/>
        <xdr:cNvCxnSpPr/>
      </xdr:nvCxnSpPr>
      <xdr:spPr>
        <a:xfrm>
          <a:off x="5229640" y="9677735"/>
          <a:ext cx="96310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24848</xdr:colOff>
      <xdr:row>33</xdr:row>
      <xdr:rowOff>190497</xdr:rowOff>
    </xdr:from>
    <xdr:to>
      <xdr:col>11</xdr:col>
      <xdr:colOff>182218</xdr:colOff>
      <xdr:row>33</xdr:row>
      <xdr:rowOff>190497</xdr:rowOff>
    </xdr:to>
    <xdr:cxnSp macro="">
      <xdr:nvCxnSpPr>
        <xdr:cNvPr id="53" name="ลูกศรเชื่อมต่อแบบตรง 52"/>
        <xdr:cNvCxnSpPr/>
      </xdr:nvCxnSpPr>
      <xdr:spPr>
        <a:xfrm>
          <a:off x="5640788" y="10492737"/>
          <a:ext cx="55361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3313</xdr:colOff>
      <xdr:row>57</xdr:row>
      <xdr:rowOff>251793</xdr:rowOff>
    </xdr:from>
    <xdr:to>
      <xdr:col>12</xdr:col>
      <xdr:colOff>3313</xdr:colOff>
      <xdr:row>57</xdr:row>
      <xdr:rowOff>251793</xdr:rowOff>
    </xdr:to>
    <xdr:cxnSp macro="">
      <xdr:nvCxnSpPr>
        <xdr:cNvPr id="54" name="ลูกศรเชื่อมต่อแบบตรง 53"/>
        <xdr:cNvCxnSpPr/>
      </xdr:nvCxnSpPr>
      <xdr:spPr>
        <a:xfrm>
          <a:off x="5619253" y="17587293"/>
          <a:ext cx="59436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6" name="กล่องข้อความ 5"/>
        <xdr:cNvSpPr txBox="1"/>
      </xdr:nvSpPr>
      <xdr:spPr>
        <a:xfrm>
          <a:off x="10117656" y="3505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6</xdr:col>
      <xdr:colOff>9719</xdr:colOff>
      <xdr:row>44</xdr:row>
      <xdr:rowOff>211719</xdr:rowOff>
    </xdr:from>
    <xdr:to>
      <xdr:col>10</xdr:col>
      <xdr:colOff>9720</xdr:colOff>
      <xdr:row>44</xdr:row>
      <xdr:rowOff>211719</xdr:rowOff>
    </xdr:to>
    <xdr:cxnSp macro="">
      <xdr:nvCxnSpPr>
        <xdr:cNvPr id="7" name="ลูกศรเชื่อมต่อแบบตรง 6"/>
        <xdr:cNvCxnSpPr/>
      </xdr:nvCxnSpPr>
      <xdr:spPr>
        <a:xfrm>
          <a:off x="4833179" y="17608179"/>
          <a:ext cx="182880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456811</xdr:colOff>
      <xdr:row>45</xdr:row>
      <xdr:rowOff>223546</xdr:rowOff>
    </xdr:from>
    <xdr:to>
      <xdr:col>9</xdr:col>
      <xdr:colOff>427653</xdr:colOff>
      <xdr:row>45</xdr:row>
      <xdr:rowOff>223546</xdr:rowOff>
    </xdr:to>
    <xdr:cxnSp macro="">
      <xdr:nvCxnSpPr>
        <xdr:cNvPr id="8" name="ลูกศรเชื่อมต่อแบบตรง 7"/>
        <xdr:cNvCxnSpPr/>
      </xdr:nvCxnSpPr>
      <xdr:spPr>
        <a:xfrm>
          <a:off x="4815451" y="18199126"/>
          <a:ext cx="18301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27215</xdr:colOff>
      <xdr:row>7</xdr:row>
      <xdr:rowOff>149679</xdr:rowOff>
    </xdr:from>
    <xdr:to>
      <xdr:col>9</xdr:col>
      <xdr:colOff>462643</xdr:colOff>
      <xdr:row>7</xdr:row>
      <xdr:rowOff>149679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xmlns="" id="{166B1F2E-AE7A-4EC9-8C24-9ACD5B7A0E56}"/>
            </a:ext>
          </a:extLst>
        </xdr:cNvPr>
        <xdr:cNvCxnSpPr/>
      </xdr:nvCxnSpPr>
      <xdr:spPr>
        <a:xfrm>
          <a:off x="8553995" y="2176599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13608</xdr:colOff>
      <xdr:row>13</xdr:row>
      <xdr:rowOff>163286</xdr:rowOff>
    </xdr:from>
    <xdr:to>
      <xdr:col>9</xdr:col>
      <xdr:colOff>449036</xdr:colOff>
      <xdr:row>13</xdr:row>
      <xdr:rowOff>163286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xmlns="" id="{4E1B02C6-A24C-4720-91C2-8B808A0C43F5}"/>
            </a:ext>
          </a:extLst>
        </xdr:cNvPr>
        <xdr:cNvCxnSpPr/>
      </xdr:nvCxnSpPr>
      <xdr:spPr>
        <a:xfrm>
          <a:off x="8540388" y="4064726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</xdr:colOff>
      <xdr:row>14</xdr:row>
      <xdr:rowOff>163287</xdr:rowOff>
    </xdr:from>
    <xdr:to>
      <xdr:col>9</xdr:col>
      <xdr:colOff>449035</xdr:colOff>
      <xdr:row>14</xdr:row>
      <xdr:rowOff>163287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xmlns="" id="{6C2B91E5-8FB8-43CA-A1A3-AE9B42C377A8}"/>
            </a:ext>
          </a:extLst>
        </xdr:cNvPr>
        <xdr:cNvCxnSpPr/>
      </xdr:nvCxnSpPr>
      <xdr:spPr>
        <a:xfrm>
          <a:off x="8540387" y="4377147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16330</xdr:colOff>
      <xdr:row>15</xdr:row>
      <xdr:rowOff>152401</xdr:rowOff>
    </xdr:from>
    <xdr:to>
      <xdr:col>9</xdr:col>
      <xdr:colOff>451758</xdr:colOff>
      <xdr:row>15</xdr:row>
      <xdr:rowOff>152401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xmlns="" id="{8A9B30BF-0C96-4723-AE2F-C157ADA99F7E}"/>
            </a:ext>
          </a:extLst>
        </xdr:cNvPr>
        <xdr:cNvCxnSpPr/>
      </xdr:nvCxnSpPr>
      <xdr:spPr>
        <a:xfrm>
          <a:off x="8543110" y="4678681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16329</xdr:colOff>
      <xdr:row>16</xdr:row>
      <xdr:rowOff>152401</xdr:rowOff>
    </xdr:from>
    <xdr:to>
      <xdr:col>9</xdr:col>
      <xdr:colOff>451757</xdr:colOff>
      <xdr:row>16</xdr:row>
      <xdr:rowOff>152401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xmlns="" id="{84BBF225-B93C-4E41-AE96-29D471B68692}"/>
            </a:ext>
          </a:extLst>
        </xdr:cNvPr>
        <xdr:cNvCxnSpPr/>
      </xdr:nvCxnSpPr>
      <xdr:spPr>
        <a:xfrm>
          <a:off x="8543109" y="4991101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29936</xdr:colOff>
      <xdr:row>17</xdr:row>
      <xdr:rowOff>166008</xdr:rowOff>
    </xdr:from>
    <xdr:to>
      <xdr:col>9</xdr:col>
      <xdr:colOff>465364</xdr:colOff>
      <xdr:row>17</xdr:row>
      <xdr:rowOff>166008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xmlns="" id="{3D1FE34A-4128-4DD4-BE23-172E0825A88D}"/>
            </a:ext>
          </a:extLst>
        </xdr:cNvPr>
        <xdr:cNvCxnSpPr/>
      </xdr:nvCxnSpPr>
      <xdr:spPr>
        <a:xfrm>
          <a:off x="8556716" y="5317128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29935</xdr:colOff>
      <xdr:row>18</xdr:row>
      <xdr:rowOff>166009</xdr:rowOff>
    </xdr:from>
    <xdr:to>
      <xdr:col>9</xdr:col>
      <xdr:colOff>465363</xdr:colOff>
      <xdr:row>18</xdr:row>
      <xdr:rowOff>166009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xmlns="" id="{9EDE6D5B-E96B-45B0-ACDC-C45AE9664241}"/>
            </a:ext>
          </a:extLst>
        </xdr:cNvPr>
        <xdr:cNvCxnSpPr/>
      </xdr:nvCxnSpPr>
      <xdr:spPr>
        <a:xfrm>
          <a:off x="8556715" y="5629549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32658</xdr:colOff>
      <xdr:row>19</xdr:row>
      <xdr:rowOff>155123</xdr:rowOff>
    </xdr:from>
    <xdr:to>
      <xdr:col>9</xdr:col>
      <xdr:colOff>468086</xdr:colOff>
      <xdr:row>19</xdr:row>
      <xdr:rowOff>155123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xmlns="" id="{F0410B8E-B3ED-42F1-A384-CAF1F886F407}"/>
            </a:ext>
          </a:extLst>
        </xdr:cNvPr>
        <xdr:cNvCxnSpPr/>
      </xdr:nvCxnSpPr>
      <xdr:spPr>
        <a:xfrm>
          <a:off x="8559438" y="5931083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32657</xdr:colOff>
      <xdr:row>20</xdr:row>
      <xdr:rowOff>155123</xdr:rowOff>
    </xdr:from>
    <xdr:to>
      <xdr:col>9</xdr:col>
      <xdr:colOff>468085</xdr:colOff>
      <xdr:row>20</xdr:row>
      <xdr:rowOff>155123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xmlns="" id="{92344469-BDFC-4B40-BF30-3B82706E5B19}"/>
            </a:ext>
          </a:extLst>
        </xdr:cNvPr>
        <xdr:cNvCxnSpPr/>
      </xdr:nvCxnSpPr>
      <xdr:spPr>
        <a:xfrm>
          <a:off x="8559437" y="6243503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32657</xdr:colOff>
      <xdr:row>21</xdr:row>
      <xdr:rowOff>182337</xdr:rowOff>
    </xdr:from>
    <xdr:to>
      <xdr:col>9</xdr:col>
      <xdr:colOff>468085</xdr:colOff>
      <xdr:row>21</xdr:row>
      <xdr:rowOff>182337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xmlns="" id="{04A531E9-9214-4350-84A0-F2A978730D6F}"/>
            </a:ext>
          </a:extLst>
        </xdr:cNvPr>
        <xdr:cNvCxnSpPr/>
      </xdr:nvCxnSpPr>
      <xdr:spPr>
        <a:xfrm>
          <a:off x="8559437" y="6583137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32656</xdr:colOff>
      <xdr:row>22</xdr:row>
      <xdr:rowOff>182338</xdr:rowOff>
    </xdr:from>
    <xdr:to>
      <xdr:col>9</xdr:col>
      <xdr:colOff>468084</xdr:colOff>
      <xdr:row>22</xdr:row>
      <xdr:rowOff>182338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xmlns="" id="{E3A8028C-677A-49A6-800E-CDE69F628249}"/>
            </a:ext>
          </a:extLst>
        </xdr:cNvPr>
        <xdr:cNvCxnSpPr/>
      </xdr:nvCxnSpPr>
      <xdr:spPr>
        <a:xfrm>
          <a:off x="8559436" y="6895558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35379</xdr:colOff>
      <xdr:row>23</xdr:row>
      <xdr:rowOff>171451</xdr:rowOff>
    </xdr:from>
    <xdr:to>
      <xdr:col>9</xdr:col>
      <xdr:colOff>470807</xdr:colOff>
      <xdr:row>23</xdr:row>
      <xdr:rowOff>171451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xmlns="" id="{31F6D3E1-15E9-4BBC-9B35-C03CFA8C5A7D}"/>
            </a:ext>
          </a:extLst>
        </xdr:cNvPr>
        <xdr:cNvCxnSpPr/>
      </xdr:nvCxnSpPr>
      <xdr:spPr>
        <a:xfrm>
          <a:off x="8562159" y="7197091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35378</xdr:colOff>
      <xdr:row>24</xdr:row>
      <xdr:rowOff>171452</xdr:rowOff>
    </xdr:from>
    <xdr:to>
      <xdr:col>9</xdr:col>
      <xdr:colOff>470806</xdr:colOff>
      <xdr:row>24</xdr:row>
      <xdr:rowOff>171452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xmlns="" id="{C64049E2-2B0A-47E6-AE95-6026DFDB9DEE}"/>
            </a:ext>
          </a:extLst>
        </xdr:cNvPr>
        <xdr:cNvCxnSpPr/>
      </xdr:nvCxnSpPr>
      <xdr:spPr>
        <a:xfrm>
          <a:off x="8562158" y="7509512"/>
          <a:ext cx="43542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29937</xdr:colOff>
      <xdr:row>12</xdr:row>
      <xdr:rowOff>152401</xdr:rowOff>
    </xdr:from>
    <xdr:to>
      <xdr:col>10</xdr:col>
      <xdr:colOff>448865</xdr:colOff>
      <xdr:row>12</xdr:row>
      <xdr:rowOff>152401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xmlns="" id="{EB7F5332-12A0-49ED-BE19-FF3746F84D2C}"/>
            </a:ext>
          </a:extLst>
        </xdr:cNvPr>
        <xdr:cNvCxnSpPr/>
      </xdr:nvCxnSpPr>
      <xdr:spPr>
        <a:xfrm>
          <a:off x="8556717" y="3741421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68036</xdr:colOff>
      <xdr:row>26</xdr:row>
      <xdr:rowOff>149678</xdr:rowOff>
    </xdr:from>
    <xdr:to>
      <xdr:col>13</xdr:col>
      <xdr:colOff>473357</xdr:colOff>
      <xdr:row>26</xdr:row>
      <xdr:rowOff>149678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xmlns="" id="{95CA6BFC-D712-4518-8A5D-A9D1038C5306}"/>
            </a:ext>
          </a:extLst>
        </xdr:cNvPr>
        <xdr:cNvCxnSpPr/>
      </xdr:nvCxnSpPr>
      <xdr:spPr>
        <a:xfrm>
          <a:off x="10255976" y="8112578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70757</xdr:colOff>
      <xdr:row>27</xdr:row>
      <xdr:rowOff>138791</xdr:rowOff>
    </xdr:from>
    <xdr:to>
      <xdr:col>13</xdr:col>
      <xdr:colOff>476078</xdr:colOff>
      <xdr:row>27</xdr:row>
      <xdr:rowOff>138791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xmlns="" id="{D57E1B13-32B8-480E-8192-4C8296B7CCBC}"/>
            </a:ext>
          </a:extLst>
        </xdr:cNvPr>
        <xdr:cNvCxnSpPr/>
      </xdr:nvCxnSpPr>
      <xdr:spPr>
        <a:xfrm>
          <a:off x="10258697" y="8414111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73478</xdr:colOff>
      <xdr:row>28</xdr:row>
      <xdr:rowOff>155119</xdr:rowOff>
    </xdr:from>
    <xdr:to>
      <xdr:col>13</xdr:col>
      <xdr:colOff>478799</xdr:colOff>
      <xdr:row>28</xdr:row>
      <xdr:rowOff>155119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xmlns="" id="{DE970EAF-2AA6-4DC0-9CF8-F9AFB5F687CC}"/>
            </a:ext>
          </a:extLst>
        </xdr:cNvPr>
        <xdr:cNvCxnSpPr/>
      </xdr:nvCxnSpPr>
      <xdr:spPr>
        <a:xfrm>
          <a:off x="10261418" y="8742859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29</xdr:row>
      <xdr:rowOff>152399</xdr:rowOff>
    </xdr:from>
    <xdr:to>
      <xdr:col>13</xdr:col>
      <xdr:colOff>462471</xdr:colOff>
      <xdr:row>29</xdr:row>
      <xdr:rowOff>152399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xmlns="" id="{E3A12DE3-4484-42FF-ABC5-F9C17B9E7DEB}"/>
            </a:ext>
          </a:extLst>
        </xdr:cNvPr>
        <xdr:cNvCxnSpPr/>
      </xdr:nvCxnSpPr>
      <xdr:spPr>
        <a:xfrm>
          <a:off x="10245090" y="9052559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59871</xdr:colOff>
      <xdr:row>30</xdr:row>
      <xdr:rowOff>141512</xdr:rowOff>
    </xdr:from>
    <xdr:to>
      <xdr:col>13</xdr:col>
      <xdr:colOff>465192</xdr:colOff>
      <xdr:row>30</xdr:row>
      <xdr:rowOff>141512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xmlns="" id="{FDF3A7AD-72CE-49B6-B727-2DAC5F2D4F3D}"/>
            </a:ext>
          </a:extLst>
        </xdr:cNvPr>
        <xdr:cNvCxnSpPr/>
      </xdr:nvCxnSpPr>
      <xdr:spPr>
        <a:xfrm>
          <a:off x="10247811" y="9354092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62592</xdr:colOff>
      <xdr:row>31</xdr:row>
      <xdr:rowOff>157840</xdr:rowOff>
    </xdr:from>
    <xdr:to>
      <xdr:col>13</xdr:col>
      <xdr:colOff>467913</xdr:colOff>
      <xdr:row>31</xdr:row>
      <xdr:rowOff>157840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xmlns="" id="{D3EBF3E5-355F-4E2D-9126-DF7E6229C128}"/>
            </a:ext>
          </a:extLst>
        </xdr:cNvPr>
        <xdr:cNvCxnSpPr/>
      </xdr:nvCxnSpPr>
      <xdr:spPr>
        <a:xfrm>
          <a:off x="10250532" y="9682840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73478</xdr:colOff>
      <xdr:row>32</xdr:row>
      <xdr:rowOff>168728</xdr:rowOff>
    </xdr:from>
    <xdr:to>
      <xdr:col>13</xdr:col>
      <xdr:colOff>478799</xdr:colOff>
      <xdr:row>32</xdr:row>
      <xdr:rowOff>168728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xmlns="" id="{683966D2-4CD4-4036-8E23-DA7430D88B76}"/>
            </a:ext>
          </a:extLst>
        </xdr:cNvPr>
        <xdr:cNvCxnSpPr/>
      </xdr:nvCxnSpPr>
      <xdr:spPr>
        <a:xfrm>
          <a:off x="10261418" y="10006148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76199</xdr:colOff>
      <xdr:row>33</xdr:row>
      <xdr:rowOff>157842</xdr:rowOff>
    </xdr:from>
    <xdr:to>
      <xdr:col>13</xdr:col>
      <xdr:colOff>481520</xdr:colOff>
      <xdr:row>33</xdr:row>
      <xdr:rowOff>157842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8FCE07CD-1121-4D50-8890-5A47F8657497}"/>
            </a:ext>
          </a:extLst>
        </xdr:cNvPr>
        <xdr:cNvCxnSpPr/>
      </xdr:nvCxnSpPr>
      <xdr:spPr>
        <a:xfrm>
          <a:off x="10264139" y="10307682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78920</xdr:colOff>
      <xdr:row>34</xdr:row>
      <xdr:rowOff>174169</xdr:rowOff>
    </xdr:from>
    <xdr:to>
      <xdr:col>13</xdr:col>
      <xdr:colOff>484241</xdr:colOff>
      <xdr:row>34</xdr:row>
      <xdr:rowOff>174169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xmlns="" id="{DD6D5D6D-4C88-4646-89D9-269EAFAA8F88}"/>
            </a:ext>
          </a:extLst>
        </xdr:cNvPr>
        <xdr:cNvCxnSpPr/>
      </xdr:nvCxnSpPr>
      <xdr:spPr>
        <a:xfrm>
          <a:off x="10266860" y="10636429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89807</xdr:colOff>
      <xdr:row>35</xdr:row>
      <xdr:rowOff>157842</xdr:rowOff>
    </xdr:from>
    <xdr:to>
      <xdr:col>13</xdr:col>
      <xdr:colOff>495128</xdr:colOff>
      <xdr:row>35</xdr:row>
      <xdr:rowOff>157842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xmlns="" id="{765C014D-8D9B-4038-A98D-49B42E8396A1}"/>
            </a:ext>
          </a:extLst>
        </xdr:cNvPr>
        <xdr:cNvCxnSpPr/>
      </xdr:nvCxnSpPr>
      <xdr:spPr>
        <a:xfrm>
          <a:off x="10277747" y="10932522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92528</xdr:colOff>
      <xdr:row>36</xdr:row>
      <xdr:rowOff>146956</xdr:rowOff>
    </xdr:from>
    <xdr:to>
      <xdr:col>13</xdr:col>
      <xdr:colOff>497849</xdr:colOff>
      <xdr:row>36</xdr:row>
      <xdr:rowOff>146956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xmlns="" id="{26ED43B1-A971-4FD5-8FF6-D621C89D0CAC}"/>
            </a:ext>
          </a:extLst>
        </xdr:cNvPr>
        <xdr:cNvCxnSpPr/>
      </xdr:nvCxnSpPr>
      <xdr:spPr>
        <a:xfrm>
          <a:off x="10280468" y="11234056"/>
          <a:ext cx="9387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37</xdr:row>
      <xdr:rowOff>163284</xdr:rowOff>
    </xdr:from>
    <xdr:to>
      <xdr:col>9</xdr:col>
      <xdr:colOff>460286</xdr:colOff>
      <xdr:row>37</xdr:row>
      <xdr:rowOff>163284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5A55A6F9-00CD-4200-862F-D8F6BBFA9F6C}"/>
            </a:ext>
          </a:extLst>
        </xdr:cNvPr>
        <xdr:cNvCxnSpPr/>
      </xdr:nvCxnSpPr>
      <xdr:spPr>
        <a:xfrm>
          <a:off x="7547610" y="11562804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81642</xdr:colOff>
      <xdr:row>38</xdr:row>
      <xdr:rowOff>163285</xdr:rowOff>
    </xdr:from>
    <xdr:to>
      <xdr:col>9</xdr:col>
      <xdr:colOff>446678</xdr:colOff>
      <xdr:row>38</xdr:row>
      <xdr:rowOff>163285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xmlns="" id="{58500684-2511-4185-B99E-D7F9E354BA4C}"/>
            </a:ext>
          </a:extLst>
        </xdr:cNvPr>
        <xdr:cNvCxnSpPr/>
      </xdr:nvCxnSpPr>
      <xdr:spPr>
        <a:xfrm>
          <a:off x="7534002" y="11875225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84364</xdr:colOff>
      <xdr:row>39</xdr:row>
      <xdr:rowOff>166006</xdr:rowOff>
    </xdr:from>
    <xdr:to>
      <xdr:col>9</xdr:col>
      <xdr:colOff>449400</xdr:colOff>
      <xdr:row>39</xdr:row>
      <xdr:rowOff>166006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xmlns="" id="{360F1A1C-BF12-47CF-98EA-CBC38F4CC043}"/>
            </a:ext>
          </a:extLst>
        </xdr:cNvPr>
        <xdr:cNvCxnSpPr/>
      </xdr:nvCxnSpPr>
      <xdr:spPr>
        <a:xfrm>
          <a:off x="7536724" y="12190366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70756</xdr:colOff>
      <xdr:row>40</xdr:row>
      <xdr:rowOff>166007</xdr:rowOff>
    </xdr:from>
    <xdr:to>
      <xdr:col>9</xdr:col>
      <xdr:colOff>435792</xdr:colOff>
      <xdr:row>40</xdr:row>
      <xdr:rowOff>166007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xmlns="" id="{CD0A1F06-995D-46B3-8797-9CE621542B40}"/>
            </a:ext>
          </a:extLst>
        </xdr:cNvPr>
        <xdr:cNvCxnSpPr/>
      </xdr:nvCxnSpPr>
      <xdr:spPr>
        <a:xfrm>
          <a:off x="7523116" y="12502787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73478</xdr:colOff>
      <xdr:row>41</xdr:row>
      <xdr:rowOff>168727</xdr:rowOff>
    </xdr:from>
    <xdr:to>
      <xdr:col>9</xdr:col>
      <xdr:colOff>438514</xdr:colOff>
      <xdr:row>41</xdr:row>
      <xdr:rowOff>168727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xmlns="" id="{F9B46FF1-12A2-425C-AB18-29ADE50C3742}"/>
            </a:ext>
          </a:extLst>
        </xdr:cNvPr>
        <xdr:cNvCxnSpPr/>
      </xdr:nvCxnSpPr>
      <xdr:spPr>
        <a:xfrm>
          <a:off x="7525838" y="12817927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59870</xdr:colOff>
      <xdr:row>42</xdr:row>
      <xdr:rowOff>168728</xdr:rowOff>
    </xdr:from>
    <xdr:to>
      <xdr:col>9</xdr:col>
      <xdr:colOff>424906</xdr:colOff>
      <xdr:row>42</xdr:row>
      <xdr:rowOff>168728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xmlns="" id="{E53EC72D-943F-4096-A106-21AF4E96028F}"/>
            </a:ext>
          </a:extLst>
        </xdr:cNvPr>
        <xdr:cNvCxnSpPr/>
      </xdr:nvCxnSpPr>
      <xdr:spPr>
        <a:xfrm>
          <a:off x="7512230" y="13130348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111578</xdr:colOff>
      <xdr:row>43</xdr:row>
      <xdr:rowOff>166006</xdr:rowOff>
    </xdr:from>
    <xdr:to>
      <xdr:col>9</xdr:col>
      <xdr:colOff>476614</xdr:colOff>
      <xdr:row>43</xdr:row>
      <xdr:rowOff>166006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xmlns="" id="{582B6C90-E3F1-47F2-B114-1160B3AB7409}"/>
            </a:ext>
          </a:extLst>
        </xdr:cNvPr>
        <xdr:cNvCxnSpPr/>
      </xdr:nvCxnSpPr>
      <xdr:spPr>
        <a:xfrm>
          <a:off x="7563938" y="13440046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97970</xdr:colOff>
      <xdr:row>44</xdr:row>
      <xdr:rowOff>166006</xdr:rowOff>
    </xdr:from>
    <xdr:to>
      <xdr:col>9</xdr:col>
      <xdr:colOff>463006</xdr:colOff>
      <xdr:row>44</xdr:row>
      <xdr:rowOff>166006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xmlns="" id="{DF76048F-05A2-4DC1-A2F1-FD70167CA8A0}"/>
            </a:ext>
          </a:extLst>
        </xdr:cNvPr>
        <xdr:cNvCxnSpPr/>
      </xdr:nvCxnSpPr>
      <xdr:spPr>
        <a:xfrm>
          <a:off x="7550330" y="13752466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100692</xdr:colOff>
      <xdr:row>45</xdr:row>
      <xdr:rowOff>168727</xdr:rowOff>
    </xdr:from>
    <xdr:to>
      <xdr:col>9</xdr:col>
      <xdr:colOff>465728</xdr:colOff>
      <xdr:row>45</xdr:row>
      <xdr:rowOff>168727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xmlns="" id="{CBBAE310-951F-43ED-AFD7-B349CF635F36}"/>
            </a:ext>
          </a:extLst>
        </xdr:cNvPr>
        <xdr:cNvCxnSpPr/>
      </xdr:nvCxnSpPr>
      <xdr:spPr>
        <a:xfrm>
          <a:off x="7553052" y="14067607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87084</xdr:colOff>
      <xdr:row>46</xdr:row>
      <xdr:rowOff>168728</xdr:rowOff>
    </xdr:from>
    <xdr:to>
      <xdr:col>9</xdr:col>
      <xdr:colOff>452120</xdr:colOff>
      <xdr:row>46</xdr:row>
      <xdr:rowOff>168728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xmlns="" id="{A9AA7435-BF37-44AF-B82B-76F1FA011235}"/>
            </a:ext>
          </a:extLst>
        </xdr:cNvPr>
        <xdr:cNvCxnSpPr/>
      </xdr:nvCxnSpPr>
      <xdr:spPr>
        <a:xfrm>
          <a:off x="7539444" y="14380028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89806</xdr:colOff>
      <xdr:row>47</xdr:row>
      <xdr:rowOff>171449</xdr:rowOff>
    </xdr:from>
    <xdr:to>
      <xdr:col>9</xdr:col>
      <xdr:colOff>454842</xdr:colOff>
      <xdr:row>47</xdr:row>
      <xdr:rowOff>171449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xmlns="" id="{820760C9-CA38-45D3-A5F2-02B33B9E3F4E}"/>
            </a:ext>
          </a:extLst>
        </xdr:cNvPr>
        <xdr:cNvCxnSpPr/>
      </xdr:nvCxnSpPr>
      <xdr:spPr>
        <a:xfrm>
          <a:off x="7542166" y="14695169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76198</xdr:colOff>
      <xdr:row>48</xdr:row>
      <xdr:rowOff>171449</xdr:rowOff>
    </xdr:from>
    <xdr:to>
      <xdr:col>9</xdr:col>
      <xdr:colOff>441234</xdr:colOff>
      <xdr:row>48</xdr:row>
      <xdr:rowOff>171449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xmlns="" id="{D18813F6-9F0D-432A-AA5F-BDC4BB0049C3}"/>
            </a:ext>
          </a:extLst>
        </xdr:cNvPr>
        <xdr:cNvCxnSpPr/>
      </xdr:nvCxnSpPr>
      <xdr:spPr>
        <a:xfrm>
          <a:off x="7528558" y="15007589"/>
          <a:ext cx="143945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40822</xdr:colOff>
      <xdr:row>49</xdr:row>
      <xdr:rowOff>176893</xdr:rowOff>
    </xdr:from>
    <xdr:to>
      <xdr:col>18</xdr:col>
      <xdr:colOff>433393</xdr:colOff>
      <xdr:row>49</xdr:row>
      <xdr:rowOff>176893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xmlns="" id="{CF8A1891-59A2-4790-9007-68499EFC7A73}"/>
            </a:ext>
          </a:extLst>
        </xdr:cNvPr>
        <xdr:cNvCxnSpPr/>
      </xdr:nvCxnSpPr>
      <xdr:spPr>
        <a:xfrm>
          <a:off x="8567602" y="15325453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40821</xdr:colOff>
      <xdr:row>50</xdr:row>
      <xdr:rowOff>190500</xdr:rowOff>
    </xdr:from>
    <xdr:to>
      <xdr:col>18</xdr:col>
      <xdr:colOff>433392</xdr:colOff>
      <xdr:row>50</xdr:row>
      <xdr:rowOff>190500</xdr:rowOff>
    </xdr:to>
    <xdr:cxnSp macro="">
      <xdr:nvCxnSpPr>
        <xdr:cNvPr id="40" name="ลูกศรเชื่อมต่อแบบตรง 39">
          <a:extLst>
            <a:ext uri="{FF2B5EF4-FFF2-40B4-BE49-F238E27FC236}">
              <a16:creationId xmlns:a16="http://schemas.microsoft.com/office/drawing/2014/main" xmlns="" id="{13407C1F-B54E-4B66-BA47-A5BB7AFABCF3}"/>
            </a:ext>
          </a:extLst>
        </xdr:cNvPr>
        <xdr:cNvCxnSpPr/>
      </xdr:nvCxnSpPr>
      <xdr:spPr>
        <a:xfrm>
          <a:off x="8567601" y="15651480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43543</xdr:colOff>
      <xdr:row>51</xdr:row>
      <xdr:rowOff>193221</xdr:rowOff>
    </xdr:from>
    <xdr:to>
      <xdr:col>18</xdr:col>
      <xdr:colOff>436114</xdr:colOff>
      <xdr:row>51</xdr:row>
      <xdr:rowOff>193221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xmlns="" id="{1A69E473-4F9E-4404-A47F-83A623393A65}"/>
            </a:ext>
          </a:extLst>
        </xdr:cNvPr>
        <xdr:cNvCxnSpPr/>
      </xdr:nvCxnSpPr>
      <xdr:spPr>
        <a:xfrm>
          <a:off x="8570323" y="15966621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52</xdr:row>
      <xdr:rowOff>193221</xdr:rowOff>
    </xdr:from>
    <xdr:to>
      <xdr:col>18</xdr:col>
      <xdr:colOff>449722</xdr:colOff>
      <xdr:row>52</xdr:row>
      <xdr:rowOff>193221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xmlns="" id="{95AB6EC0-0B58-4CF2-81A6-3C4057F0F5D0}"/>
            </a:ext>
          </a:extLst>
        </xdr:cNvPr>
        <xdr:cNvCxnSpPr/>
      </xdr:nvCxnSpPr>
      <xdr:spPr>
        <a:xfrm>
          <a:off x="8583931" y="16279041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53</xdr:row>
      <xdr:rowOff>206828</xdr:rowOff>
    </xdr:from>
    <xdr:to>
      <xdr:col>18</xdr:col>
      <xdr:colOff>449721</xdr:colOff>
      <xdr:row>53</xdr:row>
      <xdr:rowOff>206828</xdr:rowOff>
    </xdr:to>
    <xdr:cxnSp macro="">
      <xdr:nvCxnSpPr>
        <xdr:cNvPr id="43" name="ลูกศรเชื่อมต่อแบบตรง 42">
          <a:extLst>
            <a:ext uri="{FF2B5EF4-FFF2-40B4-BE49-F238E27FC236}">
              <a16:creationId xmlns:a16="http://schemas.microsoft.com/office/drawing/2014/main" xmlns="" id="{E36A6896-5B0D-4E64-92BF-234C852B8C1F}"/>
            </a:ext>
          </a:extLst>
        </xdr:cNvPr>
        <xdr:cNvCxnSpPr/>
      </xdr:nvCxnSpPr>
      <xdr:spPr>
        <a:xfrm>
          <a:off x="8583930" y="16605068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59872</xdr:colOff>
      <xdr:row>54</xdr:row>
      <xdr:rowOff>209550</xdr:rowOff>
    </xdr:from>
    <xdr:to>
      <xdr:col>18</xdr:col>
      <xdr:colOff>452443</xdr:colOff>
      <xdr:row>54</xdr:row>
      <xdr:rowOff>209550</xdr:rowOff>
    </xdr:to>
    <xdr:cxnSp macro="">
      <xdr:nvCxnSpPr>
        <xdr:cNvPr id="44" name="ลูกศรเชื่อมต่อแบบตรง 43">
          <a:extLst>
            <a:ext uri="{FF2B5EF4-FFF2-40B4-BE49-F238E27FC236}">
              <a16:creationId xmlns:a16="http://schemas.microsoft.com/office/drawing/2014/main" xmlns="" id="{DC59BAC2-7193-46EE-BDF6-AF609E881754}"/>
            </a:ext>
          </a:extLst>
        </xdr:cNvPr>
        <xdr:cNvCxnSpPr/>
      </xdr:nvCxnSpPr>
      <xdr:spPr>
        <a:xfrm>
          <a:off x="8586652" y="16920210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59872</xdr:colOff>
      <xdr:row>55</xdr:row>
      <xdr:rowOff>168729</xdr:rowOff>
    </xdr:from>
    <xdr:to>
      <xdr:col>18</xdr:col>
      <xdr:colOff>452443</xdr:colOff>
      <xdr:row>55</xdr:row>
      <xdr:rowOff>168729</xdr:rowOff>
    </xdr:to>
    <xdr:cxnSp macro="">
      <xdr:nvCxnSpPr>
        <xdr:cNvPr id="45" name="ลูกศรเชื่อมต่อแบบตรง 44">
          <a:extLst>
            <a:ext uri="{FF2B5EF4-FFF2-40B4-BE49-F238E27FC236}">
              <a16:creationId xmlns:a16="http://schemas.microsoft.com/office/drawing/2014/main" xmlns="" id="{DFD4D7FC-A3C1-4C12-8039-6149FC271614}"/>
            </a:ext>
          </a:extLst>
        </xdr:cNvPr>
        <xdr:cNvCxnSpPr/>
      </xdr:nvCxnSpPr>
      <xdr:spPr>
        <a:xfrm>
          <a:off x="8586652" y="17191809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59871</xdr:colOff>
      <xdr:row>56</xdr:row>
      <xdr:rowOff>182336</xdr:rowOff>
    </xdr:from>
    <xdr:to>
      <xdr:col>18</xdr:col>
      <xdr:colOff>452442</xdr:colOff>
      <xdr:row>56</xdr:row>
      <xdr:rowOff>182336</xdr:rowOff>
    </xdr:to>
    <xdr:cxnSp macro="">
      <xdr:nvCxnSpPr>
        <xdr:cNvPr id="46" name="ลูกศรเชื่อมต่อแบบตรง 45">
          <a:extLst>
            <a:ext uri="{FF2B5EF4-FFF2-40B4-BE49-F238E27FC236}">
              <a16:creationId xmlns:a16="http://schemas.microsoft.com/office/drawing/2014/main" xmlns="" id="{71FEDF8B-7FE0-408C-BE0B-1992AD8A07DD}"/>
            </a:ext>
          </a:extLst>
        </xdr:cNvPr>
        <xdr:cNvCxnSpPr/>
      </xdr:nvCxnSpPr>
      <xdr:spPr>
        <a:xfrm>
          <a:off x="8586651" y="17517836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62593</xdr:colOff>
      <xdr:row>57</xdr:row>
      <xdr:rowOff>185058</xdr:rowOff>
    </xdr:from>
    <xdr:to>
      <xdr:col>18</xdr:col>
      <xdr:colOff>455164</xdr:colOff>
      <xdr:row>57</xdr:row>
      <xdr:rowOff>185058</xdr:rowOff>
    </xdr:to>
    <xdr:cxnSp macro="">
      <xdr:nvCxnSpPr>
        <xdr:cNvPr id="47" name="ลูกศรเชื่อมต่อแบบตรง 46">
          <a:extLst>
            <a:ext uri="{FF2B5EF4-FFF2-40B4-BE49-F238E27FC236}">
              <a16:creationId xmlns:a16="http://schemas.microsoft.com/office/drawing/2014/main" xmlns="" id="{5377AA46-D6C0-4582-8A1E-1593AA33E59F}"/>
            </a:ext>
          </a:extLst>
        </xdr:cNvPr>
        <xdr:cNvCxnSpPr/>
      </xdr:nvCxnSpPr>
      <xdr:spPr>
        <a:xfrm>
          <a:off x="8589373" y="17832978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76201</xdr:colOff>
      <xdr:row>58</xdr:row>
      <xdr:rowOff>171450</xdr:rowOff>
    </xdr:from>
    <xdr:to>
      <xdr:col>18</xdr:col>
      <xdr:colOff>468772</xdr:colOff>
      <xdr:row>58</xdr:row>
      <xdr:rowOff>171450</xdr:rowOff>
    </xdr:to>
    <xdr:cxnSp macro="">
      <xdr:nvCxnSpPr>
        <xdr:cNvPr id="48" name="ลูกศรเชื่อมต่อแบบตรง 47">
          <a:extLst>
            <a:ext uri="{FF2B5EF4-FFF2-40B4-BE49-F238E27FC236}">
              <a16:creationId xmlns:a16="http://schemas.microsoft.com/office/drawing/2014/main" xmlns="" id="{78B46257-6A96-4B35-86A7-C3A52A832E5D}"/>
            </a:ext>
          </a:extLst>
        </xdr:cNvPr>
        <xdr:cNvCxnSpPr/>
      </xdr:nvCxnSpPr>
      <xdr:spPr>
        <a:xfrm>
          <a:off x="8602981" y="18131790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59</xdr:row>
      <xdr:rowOff>185057</xdr:rowOff>
    </xdr:from>
    <xdr:to>
      <xdr:col>18</xdr:col>
      <xdr:colOff>468771</xdr:colOff>
      <xdr:row>59</xdr:row>
      <xdr:rowOff>185057</xdr:rowOff>
    </xdr:to>
    <xdr:cxnSp macro="">
      <xdr:nvCxnSpPr>
        <xdr:cNvPr id="49" name="ลูกศรเชื่อมต่อแบบตรง 48">
          <a:extLst>
            <a:ext uri="{FF2B5EF4-FFF2-40B4-BE49-F238E27FC236}">
              <a16:creationId xmlns:a16="http://schemas.microsoft.com/office/drawing/2014/main" xmlns="" id="{429B2857-6B39-46AB-8BC2-B09FAD199A56}"/>
            </a:ext>
          </a:extLst>
        </xdr:cNvPr>
        <xdr:cNvCxnSpPr/>
      </xdr:nvCxnSpPr>
      <xdr:spPr>
        <a:xfrm>
          <a:off x="8602980" y="18457817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78922</xdr:colOff>
      <xdr:row>60</xdr:row>
      <xdr:rowOff>187779</xdr:rowOff>
    </xdr:from>
    <xdr:to>
      <xdr:col>18</xdr:col>
      <xdr:colOff>471493</xdr:colOff>
      <xdr:row>60</xdr:row>
      <xdr:rowOff>187779</xdr:rowOff>
    </xdr:to>
    <xdr:cxnSp macro="">
      <xdr:nvCxnSpPr>
        <xdr:cNvPr id="50" name="ลูกศรเชื่อมต่อแบบตรง 49">
          <a:extLst>
            <a:ext uri="{FF2B5EF4-FFF2-40B4-BE49-F238E27FC236}">
              <a16:creationId xmlns:a16="http://schemas.microsoft.com/office/drawing/2014/main" xmlns="" id="{DA1BD313-E946-44B0-AC95-BED21C3CE673}"/>
            </a:ext>
          </a:extLst>
        </xdr:cNvPr>
        <xdr:cNvCxnSpPr/>
      </xdr:nvCxnSpPr>
      <xdr:spPr>
        <a:xfrm>
          <a:off x="8605702" y="18772959"/>
          <a:ext cx="53912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81643</xdr:colOff>
      <xdr:row>116</xdr:row>
      <xdr:rowOff>176893</xdr:rowOff>
    </xdr:from>
    <xdr:to>
      <xdr:col>17</xdr:col>
      <xdr:colOff>460608</xdr:colOff>
      <xdr:row>116</xdr:row>
      <xdr:rowOff>176893</xdr:rowOff>
    </xdr:to>
    <xdr:cxnSp macro="">
      <xdr:nvCxnSpPr>
        <xdr:cNvPr id="51" name="ลูกศรเชื่อมต่อแบบตรง 50">
          <a:extLst>
            <a:ext uri="{FF2B5EF4-FFF2-40B4-BE49-F238E27FC236}">
              <a16:creationId xmlns:a16="http://schemas.microsoft.com/office/drawing/2014/main" xmlns="" id="{8152AC81-540D-4D31-8A03-3E053F30D8B8}"/>
            </a:ext>
          </a:extLst>
        </xdr:cNvPr>
        <xdr:cNvCxnSpPr/>
      </xdr:nvCxnSpPr>
      <xdr:spPr>
        <a:xfrm>
          <a:off x="8067403" y="36539533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40822</xdr:colOff>
      <xdr:row>117</xdr:row>
      <xdr:rowOff>149678</xdr:rowOff>
    </xdr:from>
    <xdr:to>
      <xdr:col>17</xdr:col>
      <xdr:colOff>419787</xdr:colOff>
      <xdr:row>117</xdr:row>
      <xdr:rowOff>149678</xdr:rowOff>
    </xdr:to>
    <xdr:cxnSp macro="">
      <xdr:nvCxnSpPr>
        <xdr:cNvPr id="52" name="ลูกศรเชื่อมต่อแบบตรง 51">
          <a:extLst>
            <a:ext uri="{FF2B5EF4-FFF2-40B4-BE49-F238E27FC236}">
              <a16:creationId xmlns:a16="http://schemas.microsoft.com/office/drawing/2014/main" xmlns="" id="{0BD97340-F361-4F87-91DB-802ADA6BCA7D}"/>
            </a:ext>
          </a:extLst>
        </xdr:cNvPr>
        <xdr:cNvCxnSpPr/>
      </xdr:nvCxnSpPr>
      <xdr:spPr>
        <a:xfrm>
          <a:off x="8026582" y="37091438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40822</xdr:colOff>
      <xdr:row>118</xdr:row>
      <xdr:rowOff>190500</xdr:rowOff>
    </xdr:from>
    <xdr:to>
      <xdr:col>17</xdr:col>
      <xdr:colOff>419787</xdr:colOff>
      <xdr:row>118</xdr:row>
      <xdr:rowOff>190500</xdr:rowOff>
    </xdr:to>
    <xdr:cxnSp macro="">
      <xdr:nvCxnSpPr>
        <xdr:cNvPr id="53" name="ลูกศรเชื่อมต่อแบบตรง 52">
          <a:extLst>
            <a:ext uri="{FF2B5EF4-FFF2-40B4-BE49-F238E27FC236}">
              <a16:creationId xmlns:a16="http://schemas.microsoft.com/office/drawing/2014/main" xmlns="" id="{1EC4E0B1-8B8B-43C9-B6D2-97FDF8DDE613}"/>
            </a:ext>
          </a:extLst>
        </xdr:cNvPr>
        <xdr:cNvCxnSpPr/>
      </xdr:nvCxnSpPr>
      <xdr:spPr>
        <a:xfrm>
          <a:off x="8026582" y="37444680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</xdr:colOff>
      <xdr:row>119</xdr:row>
      <xdr:rowOff>204107</xdr:rowOff>
    </xdr:from>
    <xdr:to>
      <xdr:col>17</xdr:col>
      <xdr:colOff>419786</xdr:colOff>
      <xdr:row>119</xdr:row>
      <xdr:rowOff>204107</xdr:rowOff>
    </xdr:to>
    <xdr:cxnSp macro="">
      <xdr:nvCxnSpPr>
        <xdr:cNvPr id="54" name="ลูกศรเชื่อมต่อแบบตรง 53">
          <a:extLst>
            <a:ext uri="{FF2B5EF4-FFF2-40B4-BE49-F238E27FC236}">
              <a16:creationId xmlns:a16="http://schemas.microsoft.com/office/drawing/2014/main" xmlns="" id="{49118A22-DBEE-49C4-A6DC-F00D90A7822B}"/>
            </a:ext>
          </a:extLst>
        </xdr:cNvPr>
        <xdr:cNvCxnSpPr/>
      </xdr:nvCxnSpPr>
      <xdr:spPr>
        <a:xfrm>
          <a:off x="8026581" y="37770707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43543</xdr:colOff>
      <xdr:row>120</xdr:row>
      <xdr:rowOff>206829</xdr:rowOff>
    </xdr:from>
    <xdr:to>
      <xdr:col>17</xdr:col>
      <xdr:colOff>422508</xdr:colOff>
      <xdr:row>120</xdr:row>
      <xdr:rowOff>206829</xdr:rowOff>
    </xdr:to>
    <xdr:cxnSp macro="">
      <xdr:nvCxnSpPr>
        <xdr:cNvPr id="55" name="ลูกศรเชื่อมต่อแบบตรง 54">
          <a:extLst>
            <a:ext uri="{FF2B5EF4-FFF2-40B4-BE49-F238E27FC236}">
              <a16:creationId xmlns:a16="http://schemas.microsoft.com/office/drawing/2014/main" xmlns="" id="{FD22BB03-4DEF-40F1-95CA-215EAF6A4C9E}"/>
            </a:ext>
          </a:extLst>
        </xdr:cNvPr>
        <xdr:cNvCxnSpPr/>
      </xdr:nvCxnSpPr>
      <xdr:spPr>
        <a:xfrm>
          <a:off x="8029303" y="38085849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121</xdr:row>
      <xdr:rowOff>206829</xdr:rowOff>
    </xdr:from>
    <xdr:to>
      <xdr:col>17</xdr:col>
      <xdr:colOff>436116</xdr:colOff>
      <xdr:row>121</xdr:row>
      <xdr:rowOff>206829</xdr:rowOff>
    </xdr:to>
    <xdr:cxnSp macro="">
      <xdr:nvCxnSpPr>
        <xdr:cNvPr id="56" name="ลูกศรเชื่อมต่อแบบตรง 55">
          <a:extLst>
            <a:ext uri="{FF2B5EF4-FFF2-40B4-BE49-F238E27FC236}">
              <a16:creationId xmlns:a16="http://schemas.microsoft.com/office/drawing/2014/main" xmlns="" id="{5BD86E8D-B989-4080-A722-D65996CE2437}"/>
            </a:ext>
          </a:extLst>
        </xdr:cNvPr>
        <xdr:cNvCxnSpPr/>
      </xdr:nvCxnSpPr>
      <xdr:spPr>
        <a:xfrm>
          <a:off x="8042911" y="38398269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122</xdr:row>
      <xdr:rowOff>220435</xdr:rowOff>
    </xdr:from>
    <xdr:to>
      <xdr:col>17</xdr:col>
      <xdr:colOff>436115</xdr:colOff>
      <xdr:row>122</xdr:row>
      <xdr:rowOff>220435</xdr:rowOff>
    </xdr:to>
    <xdr:cxnSp macro="">
      <xdr:nvCxnSpPr>
        <xdr:cNvPr id="57" name="ลูกศรเชื่อมต่อแบบตรง 56">
          <a:extLst>
            <a:ext uri="{FF2B5EF4-FFF2-40B4-BE49-F238E27FC236}">
              <a16:creationId xmlns:a16="http://schemas.microsoft.com/office/drawing/2014/main" xmlns="" id="{AF0D5EF1-5F52-49C3-8270-3B0E8AC0672F}"/>
            </a:ext>
          </a:extLst>
        </xdr:cNvPr>
        <xdr:cNvCxnSpPr/>
      </xdr:nvCxnSpPr>
      <xdr:spPr>
        <a:xfrm>
          <a:off x="8042910" y="38724295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59872</xdr:colOff>
      <xdr:row>123</xdr:row>
      <xdr:rowOff>223157</xdr:rowOff>
    </xdr:from>
    <xdr:to>
      <xdr:col>17</xdr:col>
      <xdr:colOff>438837</xdr:colOff>
      <xdr:row>123</xdr:row>
      <xdr:rowOff>223157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xmlns="" id="{DEC2D9C9-B6A3-4CEE-A72A-ABBD26926D72}"/>
            </a:ext>
          </a:extLst>
        </xdr:cNvPr>
        <xdr:cNvCxnSpPr/>
      </xdr:nvCxnSpPr>
      <xdr:spPr>
        <a:xfrm>
          <a:off x="8045632" y="39039437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59872</xdr:colOff>
      <xdr:row>124</xdr:row>
      <xdr:rowOff>182337</xdr:rowOff>
    </xdr:from>
    <xdr:to>
      <xdr:col>17</xdr:col>
      <xdr:colOff>438837</xdr:colOff>
      <xdr:row>124</xdr:row>
      <xdr:rowOff>182337</xdr:rowOff>
    </xdr:to>
    <xdr:cxnSp macro="">
      <xdr:nvCxnSpPr>
        <xdr:cNvPr id="59" name="ลูกศรเชื่อมต่อแบบตรง 58">
          <a:extLst>
            <a:ext uri="{FF2B5EF4-FFF2-40B4-BE49-F238E27FC236}">
              <a16:creationId xmlns:a16="http://schemas.microsoft.com/office/drawing/2014/main" xmlns="" id="{58E6BAA9-3C9D-47C3-B9D7-68000EEEE8C4}"/>
            </a:ext>
          </a:extLst>
        </xdr:cNvPr>
        <xdr:cNvCxnSpPr/>
      </xdr:nvCxnSpPr>
      <xdr:spPr>
        <a:xfrm>
          <a:off x="8045632" y="39311037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59871</xdr:colOff>
      <xdr:row>125</xdr:row>
      <xdr:rowOff>195943</xdr:rowOff>
    </xdr:from>
    <xdr:to>
      <xdr:col>17</xdr:col>
      <xdr:colOff>438836</xdr:colOff>
      <xdr:row>125</xdr:row>
      <xdr:rowOff>195943</xdr:rowOff>
    </xdr:to>
    <xdr:cxnSp macro="">
      <xdr:nvCxnSpPr>
        <xdr:cNvPr id="60" name="ลูกศรเชื่อมต่อแบบตรง 59">
          <a:extLst>
            <a:ext uri="{FF2B5EF4-FFF2-40B4-BE49-F238E27FC236}">
              <a16:creationId xmlns:a16="http://schemas.microsoft.com/office/drawing/2014/main" xmlns="" id="{ADADDAD2-95A6-4393-B255-38B435E1C9A7}"/>
            </a:ext>
          </a:extLst>
        </xdr:cNvPr>
        <xdr:cNvCxnSpPr/>
      </xdr:nvCxnSpPr>
      <xdr:spPr>
        <a:xfrm>
          <a:off x="8045631" y="39637063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62593</xdr:colOff>
      <xdr:row>126</xdr:row>
      <xdr:rowOff>198665</xdr:rowOff>
    </xdr:from>
    <xdr:to>
      <xdr:col>17</xdr:col>
      <xdr:colOff>441558</xdr:colOff>
      <xdr:row>126</xdr:row>
      <xdr:rowOff>198665</xdr:rowOff>
    </xdr:to>
    <xdr:cxnSp macro="">
      <xdr:nvCxnSpPr>
        <xdr:cNvPr id="61" name="ลูกศรเชื่อมต่อแบบตรง 60">
          <a:extLst>
            <a:ext uri="{FF2B5EF4-FFF2-40B4-BE49-F238E27FC236}">
              <a16:creationId xmlns:a16="http://schemas.microsoft.com/office/drawing/2014/main" xmlns="" id="{DE095551-342D-4264-9A4C-8A8A59DF71E0}"/>
            </a:ext>
          </a:extLst>
        </xdr:cNvPr>
        <xdr:cNvCxnSpPr/>
      </xdr:nvCxnSpPr>
      <xdr:spPr>
        <a:xfrm>
          <a:off x="8048353" y="39952205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76201</xdr:colOff>
      <xdr:row>127</xdr:row>
      <xdr:rowOff>185058</xdr:rowOff>
    </xdr:from>
    <xdr:to>
      <xdr:col>17</xdr:col>
      <xdr:colOff>455166</xdr:colOff>
      <xdr:row>127</xdr:row>
      <xdr:rowOff>185058</xdr:rowOff>
    </xdr:to>
    <xdr:cxnSp macro="">
      <xdr:nvCxnSpPr>
        <xdr:cNvPr id="62" name="ลูกศรเชื่อมต่อแบบตรง 61">
          <a:extLst>
            <a:ext uri="{FF2B5EF4-FFF2-40B4-BE49-F238E27FC236}">
              <a16:creationId xmlns:a16="http://schemas.microsoft.com/office/drawing/2014/main" xmlns="" id="{EF43A3CB-1C43-486F-9A8E-8F3933AAD1C9}"/>
            </a:ext>
          </a:extLst>
        </xdr:cNvPr>
        <xdr:cNvCxnSpPr/>
      </xdr:nvCxnSpPr>
      <xdr:spPr>
        <a:xfrm>
          <a:off x="8061961" y="40251018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70757</xdr:colOff>
      <xdr:row>128</xdr:row>
      <xdr:rowOff>166008</xdr:rowOff>
    </xdr:from>
    <xdr:to>
      <xdr:col>17</xdr:col>
      <xdr:colOff>449722</xdr:colOff>
      <xdr:row>128</xdr:row>
      <xdr:rowOff>166008</xdr:rowOff>
    </xdr:to>
    <xdr:cxnSp macro="">
      <xdr:nvCxnSpPr>
        <xdr:cNvPr id="63" name="ลูกศรเชื่อมต่อแบบตรง 62">
          <a:extLst>
            <a:ext uri="{FF2B5EF4-FFF2-40B4-BE49-F238E27FC236}">
              <a16:creationId xmlns:a16="http://schemas.microsoft.com/office/drawing/2014/main" xmlns="" id="{DC67AB94-1EB3-49CB-9D37-AD62C836E4D6}"/>
            </a:ext>
          </a:extLst>
        </xdr:cNvPr>
        <xdr:cNvCxnSpPr/>
      </xdr:nvCxnSpPr>
      <xdr:spPr>
        <a:xfrm>
          <a:off x="8056517" y="40544388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70756</xdr:colOff>
      <xdr:row>129</xdr:row>
      <xdr:rowOff>179614</xdr:rowOff>
    </xdr:from>
    <xdr:to>
      <xdr:col>17</xdr:col>
      <xdr:colOff>449721</xdr:colOff>
      <xdr:row>129</xdr:row>
      <xdr:rowOff>179614</xdr:rowOff>
    </xdr:to>
    <xdr:cxnSp macro="">
      <xdr:nvCxnSpPr>
        <xdr:cNvPr id="64" name="ลูกศรเชื่อมต่อแบบตรง 63">
          <a:extLst>
            <a:ext uri="{FF2B5EF4-FFF2-40B4-BE49-F238E27FC236}">
              <a16:creationId xmlns:a16="http://schemas.microsoft.com/office/drawing/2014/main" xmlns="" id="{24F9151E-CA32-4DB5-98C5-3257E5BB193A}"/>
            </a:ext>
          </a:extLst>
        </xdr:cNvPr>
        <xdr:cNvCxnSpPr/>
      </xdr:nvCxnSpPr>
      <xdr:spPr>
        <a:xfrm>
          <a:off x="8056516" y="40870414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73478</xdr:colOff>
      <xdr:row>130</xdr:row>
      <xdr:rowOff>182336</xdr:rowOff>
    </xdr:from>
    <xdr:to>
      <xdr:col>17</xdr:col>
      <xdr:colOff>452443</xdr:colOff>
      <xdr:row>130</xdr:row>
      <xdr:rowOff>182336</xdr:rowOff>
    </xdr:to>
    <xdr:cxnSp macro="">
      <xdr:nvCxnSpPr>
        <xdr:cNvPr id="65" name="ลูกศรเชื่อมต่อแบบตรง 64">
          <a:extLst>
            <a:ext uri="{FF2B5EF4-FFF2-40B4-BE49-F238E27FC236}">
              <a16:creationId xmlns:a16="http://schemas.microsoft.com/office/drawing/2014/main" xmlns="" id="{1BA6DCE1-E5FA-4922-915F-33E597A1C724}"/>
            </a:ext>
          </a:extLst>
        </xdr:cNvPr>
        <xdr:cNvCxnSpPr/>
      </xdr:nvCxnSpPr>
      <xdr:spPr>
        <a:xfrm>
          <a:off x="8059238" y="41185556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87086</xdr:colOff>
      <xdr:row>131</xdr:row>
      <xdr:rowOff>182336</xdr:rowOff>
    </xdr:from>
    <xdr:to>
      <xdr:col>17</xdr:col>
      <xdr:colOff>466051</xdr:colOff>
      <xdr:row>131</xdr:row>
      <xdr:rowOff>182336</xdr:rowOff>
    </xdr:to>
    <xdr:cxnSp macro="">
      <xdr:nvCxnSpPr>
        <xdr:cNvPr id="66" name="ลูกศรเชื่อมต่อแบบตรง 65">
          <a:extLst>
            <a:ext uri="{FF2B5EF4-FFF2-40B4-BE49-F238E27FC236}">
              <a16:creationId xmlns:a16="http://schemas.microsoft.com/office/drawing/2014/main" xmlns="" id="{9AC9D32A-FE8D-4D7D-96B9-058AEEB05DF3}"/>
            </a:ext>
          </a:extLst>
        </xdr:cNvPr>
        <xdr:cNvCxnSpPr/>
      </xdr:nvCxnSpPr>
      <xdr:spPr>
        <a:xfrm>
          <a:off x="8072846" y="41497976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87085</xdr:colOff>
      <xdr:row>132</xdr:row>
      <xdr:rowOff>195942</xdr:rowOff>
    </xdr:from>
    <xdr:to>
      <xdr:col>17</xdr:col>
      <xdr:colOff>466050</xdr:colOff>
      <xdr:row>132</xdr:row>
      <xdr:rowOff>195942</xdr:rowOff>
    </xdr:to>
    <xdr:cxnSp macro="">
      <xdr:nvCxnSpPr>
        <xdr:cNvPr id="67" name="ลูกศรเชื่อมต่อแบบตรง 66">
          <a:extLst>
            <a:ext uri="{FF2B5EF4-FFF2-40B4-BE49-F238E27FC236}">
              <a16:creationId xmlns:a16="http://schemas.microsoft.com/office/drawing/2014/main" xmlns="" id="{A2611745-A14B-4DE5-9F31-C3CB18EC6F64}"/>
            </a:ext>
          </a:extLst>
        </xdr:cNvPr>
        <xdr:cNvCxnSpPr/>
      </xdr:nvCxnSpPr>
      <xdr:spPr>
        <a:xfrm>
          <a:off x="8072845" y="41824002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89807</xdr:colOff>
      <xdr:row>133</xdr:row>
      <xdr:rowOff>198664</xdr:rowOff>
    </xdr:from>
    <xdr:to>
      <xdr:col>17</xdr:col>
      <xdr:colOff>468772</xdr:colOff>
      <xdr:row>133</xdr:row>
      <xdr:rowOff>198664</xdr:rowOff>
    </xdr:to>
    <xdr:cxnSp macro="">
      <xdr:nvCxnSpPr>
        <xdr:cNvPr id="68" name="ลูกศรเชื่อมต่อแบบตรง 67">
          <a:extLst>
            <a:ext uri="{FF2B5EF4-FFF2-40B4-BE49-F238E27FC236}">
              <a16:creationId xmlns:a16="http://schemas.microsoft.com/office/drawing/2014/main" xmlns="" id="{1C4D52DE-733E-4F5D-A56B-5491808DCC11}"/>
            </a:ext>
          </a:extLst>
        </xdr:cNvPr>
        <xdr:cNvCxnSpPr/>
      </xdr:nvCxnSpPr>
      <xdr:spPr>
        <a:xfrm>
          <a:off x="8075567" y="42139144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89807</xdr:colOff>
      <xdr:row>134</xdr:row>
      <xdr:rowOff>157844</xdr:rowOff>
    </xdr:from>
    <xdr:to>
      <xdr:col>17</xdr:col>
      <xdr:colOff>468772</xdr:colOff>
      <xdr:row>134</xdr:row>
      <xdr:rowOff>157844</xdr:rowOff>
    </xdr:to>
    <xdr:cxnSp macro="">
      <xdr:nvCxnSpPr>
        <xdr:cNvPr id="69" name="ลูกศรเชื่อมต่อแบบตรง 68">
          <a:extLst>
            <a:ext uri="{FF2B5EF4-FFF2-40B4-BE49-F238E27FC236}">
              <a16:creationId xmlns:a16="http://schemas.microsoft.com/office/drawing/2014/main" xmlns="" id="{FA46446B-EFD6-47D6-A757-C766DADF3901}"/>
            </a:ext>
          </a:extLst>
        </xdr:cNvPr>
        <xdr:cNvCxnSpPr/>
      </xdr:nvCxnSpPr>
      <xdr:spPr>
        <a:xfrm>
          <a:off x="8075567" y="42410744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89806</xdr:colOff>
      <xdr:row>135</xdr:row>
      <xdr:rowOff>171451</xdr:rowOff>
    </xdr:from>
    <xdr:to>
      <xdr:col>17</xdr:col>
      <xdr:colOff>468771</xdr:colOff>
      <xdr:row>135</xdr:row>
      <xdr:rowOff>171451</xdr:rowOff>
    </xdr:to>
    <xdr:cxnSp macro="">
      <xdr:nvCxnSpPr>
        <xdr:cNvPr id="70" name="ลูกศรเชื่อมต่อแบบตรง 69">
          <a:extLst>
            <a:ext uri="{FF2B5EF4-FFF2-40B4-BE49-F238E27FC236}">
              <a16:creationId xmlns:a16="http://schemas.microsoft.com/office/drawing/2014/main" xmlns="" id="{F33343D1-AB6F-4FCC-8369-40B5E81C7E35}"/>
            </a:ext>
          </a:extLst>
        </xdr:cNvPr>
        <xdr:cNvCxnSpPr/>
      </xdr:nvCxnSpPr>
      <xdr:spPr>
        <a:xfrm>
          <a:off x="8075566" y="42736771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92528</xdr:colOff>
      <xdr:row>136</xdr:row>
      <xdr:rowOff>174172</xdr:rowOff>
    </xdr:from>
    <xdr:to>
      <xdr:col>17</xdr:col>
      <xdr:colOff>471493</xdr:colOff>
      <xdr:row>136</xdr:row>
      <xdr:rowOff>174172</xdr:rowOff>
    </xdr:to>
    <xdr:cxnSp macro="">
      <xdr:nvCxnSpPr>
        <xdr:cNvPr id="71" name="ลูกศรเชื่อมต่อแบบตรง 70">
          <a:extLst>
            <a:ext uri="{FF2B5EF4-FFF2-40B4-BE49-F238E27FC236}">
              <a16:creationId xmlns:a16="http://schemas.microsoft.com/office/drawing/2014/main" xmlns="" id="{4C43A8C9-51B8-4526-A911-F6996E58F1AF}"/>
            </a:ext>
          </a:extLst>
        </xdr:cNvPr>
        <xdr:cNvCxnSpPr/>
      </xdr:nvCxnSpPr>
      <xdr:spPr>
        <a:xfrm>
          <a:off x="8078288" y="43051912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106136</xdr:colOff>
      <xdr:row>137</xdr:row>
      <xdr:rowOff>160565</xdr:rowOff>
    </xdr:from>
    <xdr:to>
      <xdr:col>17</xdr:col>
      <xdr:colOff>485101</xdr:colOff>
      <xdr:row>137</xdr:row>
      <xdr:rowOff>160565</xdr:rowOff>
    </xdr:to>
    <xdr:cxnSp macro="">
      <xdr:nvCxnSpPr>
        <xdr:cNvPr id="72" name="ลูกศรเชื่อมต่อแบบตรง 71">
          <a:extLst>
            <a:ext uri="{FF2B5EF4-FFF2-40B4-BE49-F238E27FC236}">
              <a16:creationId xmlns:a16="http://schemas.microsoft.com/office/drawing/2014/main" xmlns="" id="{08139AB8-FDED-4389-AFA4-3BB5D32A6894}"/>
            </a:ext>
          </a:extLst>
        </xdr:cNvPr>
        <xdr:cNvCxnSpPr/>
      </xdr:nvCxnSpPr>
      <xdr:spPr>
        <a:xfrm>
          <a:off x="8091896" y="43350725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68035</xdr:colOff>
      <xdr:row>138</xdr:row>
      <xdr:rowOff>149680</xdr:rowOff>
    </xdr:from>
    <xdr:to>
      <xdr:col>17</xdr:col>
      <xdr:colOff>447000</xdr:colOff>
      <xdr:row>138</xdr:row>
      <xdr:rowOff>149680</xdr:rowOff>
    </xdr:to>
    <xdr:cxnSp macro="">
      <xdr:nvCxnSpPr>
        <xdr:cNvPr id="73" name="ลูกศรเชื่อมต่อแบบตรง 72">
          <a:extLst>
            <a:ext uri="{FF2B5EF4-FFF2-40B4-BE49-F238E27FC236}">
              <a16:creationId xmlns:a16="http://schemas.microsoft.com/office/drawing/2014/main" xmlns="" id="{2C96EC2D-0A52-4799-B51F-F2B429EBC9FF}"/>
            </a:ext>
          </a:extLst>
        </xdr:cNvPr>
        <xdr:cNvCxnSpPr/>
      </xdr:nvCxnSpPr>
      <xdr:spPr>
        <a:xfrm>
          <a:off x="8053795" y="43652260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81643</xdr:colOff>
      <xdr:row>139</xdr:row>
      <xdr:rowOff>136072</xdr:rowOff>
    </xdr:from>
    <xdr:to>
      <xdr:col>17</xdr:col>
      <xdr:colOff>460608</xdr:colOff>
      <xdr:row>139</xdr:row>
      <xdr:rowOff>136072</xdr:rowOff>
    </xdr:to>
    <xdr:cxnSp macro="">
      <xdr:nvCxnSpPr>
        <xdr:cNvPr id="74" name="ลูกศรเชื่อมต่อแบบตรง 73">
          <a:extLst>
            <a:ext uri="{FF2B5EF4-FFF2-40B4-BE49-F238E27FC236}">
              <a16:creationId xmlns:a16="http://schemas.microsoft.com/office/drawing/2014/main" xmlns="" id="{F52A8D10-A019-4FFE-95A6-B5AA5DC2D532}"/>
            </a:ext>
          </a:extLst>
        </xdr:cNvPr>
        <xdr:cNvCxnSpPr/>
      </xdr:nvCxnSpPr>
      <xdr:spPr>
        <a:xfrm>
          <a:off x="8067403" y="43951072"/>
          <a:ext cx="53853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84364</xdr:colOff>
      <xdr:row>141</xdr:row>
      <xdr:rowOff>179616</xdr:rowOff>
    </xdr:from>
    <xdr:to>
      <xdr:col>17</xdr:col>
      <xdr:colOff>408686</xdr:colOff>
      <xdr:row>141</xdr:row>
      <xdr:rowOff>179616</xdr:rowOff>
    </xdr:to>
    <xdr:cxnSp macro="">
      <xdr:nvCxnSpPr>
        <xdr:cNvPr id="75" name="ลูกศรเชื่อมต่อแบบตรง 74">
          <a:extLst>
            <a:ext uri="{FF2B5EF4-FFF2-40B4-BE49-F238E27FC236}">
              <a16:creationId xmlns:a16="http://schemas.microsoft.com/office/drawing/2014/main" xmlns="" id="{FB478020-AFD4-4E37-A542-462634F498B1}"/>
            </a:ext>
          </a:extLst>
        </xdr:cNvPr>
        <xdr:cNvCxnSpPr/>
      </xdr:nvCxnSpPr>
      <xdr:spPr>
        <a:xfrm>
          <a:off x="9121684" y="44619456"/>
          <a:ext cx="427910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97972</xdr:colOff>
      <xdr:row>142</xdr:row>
      <xdr:rowOff>166009</xdr:rowOff>
    </xdr:from>
    <xdr:to>
      <xdr:col>17</xdr:col>
      <xdr:colOff>422294</xdr:colOff>
      <xdr:row>142</xdr:row>
      <xdr:rowOff>166009</xdr:rowOff>
    </xdr:to>
    <xdr:cxnSp macro="">
      <xdr:nvCxnSpPr>
        <xdr:cNvPr id="76" name="ลูกศรเชื่อมต่อแบบตรง 75">
          <a:extLst>
            <a:ext uri="{FF2B5EF4-FFF2-40B4-BE49-F238E27FC236}">
              <a16:creationId xmlns:a16="http://schemas.microsoft.com/office/drawing/2014/main" xmlns="" id="{8F862CF6-8C53-4D2F-82F6-F6A7F0323D8B}"/>
            </a:ext>
          </a:extLst>
        </xdr:cNvPr>
        <xdr:cNvCxnSpPr/>
      </xdr:nvCxnSpPr>
      <xdr:spPr>
        <a:xfrm>
          <a:off x="9135292" y="44918269"/>
          <a:ext cx="427910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54429</xdr:colOff>
      <xdr:row>143</xdr:row>
      <xdr:rowOff>163285</xdr:rowOff>
    </xdr:from>
    <xdr:to>
      <xdr:col>10</xdr:col>
      <xdr:colOff>450429</xdr:colOff>
      <xdr:row>143</xdr:row>
      <xdr:rowOff>163285</xdr:rowOff>
    </xdr:to>
    <xdr:cxnSp macro="">
      <xdr:nvCxnSpPr>
        <xdr:cNvPr id="77" name="ลูกศรเชื่อมต่อแบบตรง 76">
          <a:extLst>
            <a:ext uri="{FF2B5EF4-FFF2-40B4-BE49-F238E27FC236}">
              <a16:creationId xmlns:a16="http://schemas.microsoft.com/office/drawing/2014/main" xmlns="" id="{11049BC7-B835-4B96-98A3-F13E460CCE0F}"/>
            </a:ext>
          </a:extLst>
        </xdr:cNvPr>
        <xdr:cNvCxnSpPr/>
      </xdr:nvCxnSpPr>
      <xdr:spPr>
        <a:xfrm>
          <a:off x="9091749" y="45227965"/>
          <a:ext cx="3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54429</xdr:colOff>
      <xdr:row>145</xdr:row>
      <xdr:rowOff>163286</xdr:rowOff>
    </xdr:from>
    <xdr:to>
      <xdr:col>10</xdr:col>
      <xdr:colOff>473357</xdr:colOff>
      <xdr:row>145</xdr:row>
      <xdr:rowOff>163286</xdr:rowOff>
    </xdr:to>
    <xdr:cxnSp macro="">
      <xdr:nvCxnSpPr>
        <xdr:cNvPr id="78" name="ลูกศรเชื่อมต่อแบบตรง 77">
          <a:extLst>
            <a:ext uri="{FF2B5EF4-FFF2-40B4-BE49-F238E27FC236}">
              <a16:creationId xmlns:a16="http://schemas.microsoft.com/office/drawing/2014/main" xmlns="" id="{8D0EF2A1-9AC4-41A6-909D-71E8AA66483E}"/>
            </a:ext>
          </a:extLst>
        </xdr:cNvPr>
        <xdr:cNvCxnSpPr/>
      </xdr:nvCxnSpPr>
      <xdr:spPr>
        <a:xfrm>
          <a:off x="8581209" y="45852806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68036</xdr:colOff>
      <xdr:row>146</xdr:row>
      <xdr:rowOff>163286</xdr:rowOff>
    </xdr:from>
    <xdr:to>
      <xdr:col>10</xdr:col>
      <xdr:colOff>486964</xdr:colOff>
      <xdr:row>146</xdr:row>
      <xdr:rowOff>163286</xdr:rowOff>
    </xdr:to>
    <xdr:cxnSp macro="">
      <xdr:nvCxnSpPr>
        <xdr:cNvPr id="79" name="ลูกศรเชื่อมต่อแบบตรง 78">
          <a:extLst>
            <a:ext uri="{FF2B5EF4-FFF2-40B4-BE49-F238E27FC236}">
              <a16:creationId xmlns:a16="http://schemas.microsoft.com/office/drawing/2014/main" xmlns="" id="{97792AB2-3CA1-4CBC-BE95-F382D5077250}"/>
            </a:ext>
          </a:extLst>
        </xdr:cNvPr>
        <xdr:cNvCxnSpPr/>
      </xdr:nvCxnSpPr>
      <xdr:spPr>
        <a:xfrm>
          <a:off x="8594816" y="46165226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</xdr:colOff>
      <xdr:row>147</xdr:row>
      <xdr:rowOff>190500</xdr:rowOff>
    </xdr:from>
    <xdr:to>
      <xdr:col>10</xdr:col>
      <xdr:colOff>473356</xdr:colOff>
      <xdr:row>147</xdr:row>
      <xdr:rowOff>190500</xdr:rowOff>
    </xdr:to>
    <xdr:cxnSp macro="">
      <xdr:nvCxnSpPr>
        <xdr:cNvPr id="80" name="ลูกศรเชื่อมต่อแบบตรง 79">
          <a:extLst>
            <a:ext uri="{FF2B5EF4-FFF2-40B4-BE49-F238E27FC236}">
              <a16:creationId xmlns:a16="http://schemas.microsoft.com/office/drawing/2014/main" xmlns="" id="{5BA0EBC6-027C-41C2-AFBE-371C05C7E3EE}"/>
            </a:ext>
          </a:extLst>
        </xdr:cNvPr>
        <xdr:cNvCxnSpPr/>
      </xdr:nvCxnSpPr>
      <xdr:spPr>
        <a:xfrm>
          <a:off x="8581208" y="46504860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68035</xdr:colOff>
      <xdr:row>148</xdr:row>
      <xdr:rowOff>190501</xdr:rowOff>
    </xdr:from>
    <xdr:to>
      <xdr:col>10</xdr:col>
      <xdr:colOff>486963</xdr:colOff>
      <xdr:row>148</xdr:row>
      <xdr:rowOff>190501</xdr:rowOff>
    </xdr:to>
    <xdr:cxnSp macro="">
      <xdr:nvCxnSpPr>
        <xdr:cNvPr id="81" name="ลูกศรเชื่อมต่อแบบตรง 80">
          <a:extLst>
            <a:ext uri="{FF2B5EF4-FFF2-40B4-BE49-F238E27FC236}">
              <a16:creationId xmlns:a16="http://schemas.microsoft.com/office/drawing/2014/main" xmlns="" id="{1F8945A0-477A-420F-BB5E-82E3580C97A6}"/>
            </a:ext>
          </a:extLst>
        </xdr:cNvPr>
        <xdr:cNvCxnSpPr/>
      </xdr:nvCxnSpPr>
      <xdr:spPr>
        <a:xfrm>
          <a:off x="8594815" y="46817281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70756</xdr:colOff>
      <xdr:row>149</xdr:row>
      <xdr:rowOff>166008</xdr:rowOff>
    </xdr:from>
    <xdr:to>
      <xdr:col>10</xdr:col>
      <xdr:colOff>489684</xdr:colOff>
      <xdr:row>149</xdr:row>
      <xdr:rowOff>166008</xdr:rowOff>
    </xdr:to>
    <xdr:cxnSp macro="">
      <xdr:nvCxnSpPr>
        <xdr:cNvPr id="82" name="ลูกศรเชื่อมต่อแบบตรง 81">
          <a:extLst>
            <a:ext uri="{FF2B5EF4-FFF2-40B4-BE49-F238E27FC236}">
              <a16:creationId xmlns:a16="http://schemas.microsoft.com/office/drawing/2014/main" xmlns="" id="{3262E911-724E-432C-A1AB-7615FB3B0531}"/>
            </a:ext>
          </a:extLst>
        </xdr:cNvPr>
        <xdr:cNvCxnSpPr/>
      </xdr:nvCxnSpPr>
      <xdr:spPr>
        <a:xfrm>
          <a:off x="8597536" y="47105208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84363</xdr:colOff>
      <xdr:row>150</xdr:row>
      <xdr:rowOff>166008</xdr:rowOff>
    </xdr:from>
    <xdr:to>
      <xdr:col>10</xdr:col>
      <xdr:colOff>503291</xdr:colOff>
      <xdr:row>150</xdr:row>
      <xdr:rowOff>166008</xdr:rowOff>
    </xdr:to>
    <xdr:cxnSp macro="">
      <xdr:nvCxnSpPr>
        <xdr:cNvPr id="83" name="ลูกศรเชื่อมต่อแบบตรง 82">
          <a:extLst>
            <a:ext uri="{FF2B5EF4-FFF2-40B4-BE49-F238E27FC236}">
              <a16:creationId xmlns:a16="http://schemas.microsoft.com/office/drawing/2014/main" xmlns="" id="{E4FC638A-7D07-4037-BD43-01DC8F99E534}"/>
            </a:ext>
          </a:extLst>
        </xdr:cNvPr>
        <xdr:cNvCxnSpPr/>
      </xdr:nvCxnSpPr>
      <xdr:spPr>
        <a:xfrm>
          <a:off x="8611143" y="47417628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54429</xdr:colOff>
      <xdr:row>151</xdr:row>
      <xdr:rowOff>163286</xdr:rowOff>
    </xdr:from>
    <xdr:to>
      <xdr:col>10</xdr:col>
      <xdr:colOff>473357</xdr:colOff>
      <xdr:row>151</xdr:row>
      <xdr:rowOff>163286</xdr:rowOff>
    </xdr:to>
    <xdr:cxnSp macro="">
      <xdr:nvCxnSpPr>
        <xdr:cNvPr id="84" name="ลูกศรเชื่อมต่อแบบตรง 83">
          <a:extLst>
            <a:ext uri="{FF2B5EF4-FFF2-40B4-BE49-F238E27FC236}">
              <a16:creationId xmlns:a16="http://schemas.microsoft.com/office/drawing/2014/main" xmlns="" id="{2032400B-5CC8-4723-9463-9C53181E8D92}"/>
            </a:ext>
          </a:extLst>
        </xdr:cNvPr>
        <xdr:cNvCxnSpPr/>
      </xdr:nvCxnSpPr>
      <xdr:spPr>
        <a:xfrm>
          <a:off x="8581209" y="47727326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68036</xdr:colOff>
      <xdr:row>152</xdr:row>
      <xdr:rowOff>163287</xdr:rowOff>
    </xdr:from>
    <xdr:to>
      <xdr:col>10</xdr:col>
      <xdr:colOff>486964</xdr:colOff>
      <xdr:row>152</xdr:row>
      <xdr:rowOff>163287</xdr:rowOff>
    </xdr:to>
    <xdr:cxnSp macro="">
      <xdr:nvCxnSpPr>
        <xdr:cNvPr id="85" name="ลูกศรเชื่อมต่อแบบตรง 84">
          <a:extLst>
            <a:ext uri="{FF2B5EF4-FFF2-40B4-BE49-F238E27FC236}">
              <a16:creationId xmlns:a16="http://schemas.microsoft.com/office/drawing/2014/main" xmlns="" id="{00A92BF4-04CD-45DE-BB2E-B51CD701EF68}"/>
            </a:ext>
          </a:extLst>
        </xdr:cNvPr>
        <xdr:cNvCxnSpPr/>
      </xdr:nvCxnSpPr>
      <xdr:spPr>
        <a:xfrm>
          <a:off x="8594816" y="48039747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54429</xdr:colOff>
      <xdr:row>153</xdr:row>
      <xdr:rowOff>176893</xdr:rowOff>
    </xdr:from>
    <xdr:to>
      <xdr:col>10</xdr:col>
      <xdr:colOff>473357</xdr:colOff>
      <xdr:row>153</xdr:row>
      <xdr:rowOff>176893</xdr:rowOff>
    </xdr:to>
    <xdr:cxnSp macro="">
      <xdr:nvCxnSpPr>
        <xdr:cNvPr id="86" name="ลูกศรเชื่อมต่อแบบตรง 85">
          <a:extLst>
            <a:ext uri="{FF2B5EF4-FFF2-40B4-BE49-F238E27FC236}">
              <a16:creationId xmlns:a16="http://schemas.microsoft.com/office/drawing/2014/main" xmlns="" id="{A63EDB79-0A98-458A-9F95-36E6BBDE9B21}"/>
            </a:ext>
          </a:extLst>
        </xdr:cNvPr>
        <xdr:cNvCxnSpPr/>
      </xdr:nvCxnSpPr>
      <xdr:spPr>
        <a:xfrm>
          <a:off x="8581209" y="48365773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68036</xdr:colOff>
      <xdr:row>154</xdr:row>
      <xdr:rowOff>176894</xdr:rowOff>
    </xdr:from>
    <xdr:to>
      <xdr:col>10</xdr:col>
      <xdr:colOff>486964</xdr:colOff>
      <xdr:row>154</xdr:row>
      <xdr:rowOff>176894</xdr:rowOff>
    </xdr:to>
    <xdr:cxnSp macro="">
      <xdr:nvCxnSpPr>
        <xdr:cNvPr id="87" name="ลูกศรเชื่อมต่อแบบตรง 86">
          <a:extLst>
            <a:ext uri="{FF2B5EF4-FFF2-40B4-BE49-F238E27FC236}">
              <a16:creationId xmlns:a16="http://schemas.microsoft.com/office/drawing/2014/main" xmlns="" id="{71BE3AB5-1480-4CAC-9000-5BD5F9F97EF7}"/>
            </a:ext>
          </a:extLst>
        </xdr:cNvPr>
        <xdr:cNvCxnSpPr/>
      </xdr:nvCxnSpPr>
      <xdr:spPr>
        <a:xfrm>
          <a:off x="8594816" y="48678194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84365</xdr:colOff>
      <xdr:row>155</xdr:row>
      <xdr:rowOff>166008</xdr:rowOff>
    </xdr:from>
    <xdr:to>
      <xdr:col>10</xdr:col>
      <xdr:colOff>503293</xdr:colOff>
      <xdr:row>155</xdr:row>
      <xdr:rowOff>166008</xdr:rowOff>
    </xdr:to>
    <xdr:cxnSp macro="">
      <xdr:nvCxnSpPr>
        <xdr:cNvPr id="88" name="ลูกศรเชื่อมต่อแบบตรง 87">
          <a:extLst>
            <a:ext uri="{FF2B5EF4-FFF2-40B4-BE49-F238E27FC236}">
              <a16:creationId xmlns:a16="http://schemas.microsoft.com/office/drawing/2014/main" xmlns="" id="{5DC00587-A724-466F-AC1C-9678A049510E}"/>
            </a:ext>
          </a:extLst>
        </xdr:cNvPr>
        <xdr:cNvCxnSpPr/>
      </xdr:nvCxnSpPr>
      <xdr:spPr>
        <a:xfrm>
          <a:off x="8611145" y="48979728"/>
          <a:ext cx="9294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70757</xdr:colOff>
      <xdr:row>158</xdr:row>
      <xdr:rowOff>152402</xdr:rowOff>
    </xdr:from>
    <xdr:to>
      <xdr:col>16</xdr:col>
      <xdr:colOff>444685</xdr:colOff>
      <xdr:row>158</xdr:row>
      <xdr:rowOff>152402</xdr:rowOff>
    </xdr:to>
    <xdr:cxnSp macro="">
      <xdr:nvCxnSpPr>
        <xdr:cNvPr id="89" name="ลูกศรเชื่อมต่อแบบตรง 88">
          <a:extLst>
            <a:ext uri="{FF2B5EF4-FFF2-40B4-BE49-F238E27FC236}">
              <a16:creationId xmlns:a16="http://schemas.microsoft.com/office/drawing/2014/main" xmlns="" id="{34868928-EA10-4D36-ACA8-3C493D5C0993}"/>
            </a:ext>
          </a:extLst>
        </xdr:cNvPr>
        <xdr:cNvCxnSpPr/>
      </xdr:nvCxnSpPr>
      <xdr:spPr>
        <a:xfrm>
          <a:off x="8597537" y="49903382"/>
          <a:ext cx="43058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296869</xdr:colOff>
      <xdr:row>0</xdr:row>
      <xdr:rowOff>43621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684709" y="43621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22</xdr:row>
      <xdr:rowOff>142875</xdr:rowOff>
    </xdr:from>
    <xdr:to>
      <xdr:col>9</xdr:col>
      <xdr:colOff>373062</xdr:colOff>
      <xdr:row>22</xdr:row>
      <xdr:rowOff>142876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4023995" y="6414135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25</xdr:row>
      <xdr:rowOff>142875</xdr:rowOff>
    </xdr:from>
    <xdr:to>
      <xdr:col>14</xdr:col>
      <xdr:colOff>23813</xdr:colOff>
      <xdr:row>25</xdr:row>
      <xdr:rowOff>142877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458335" y="7480935"/>
          <a:ext cx="4107498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26</xdr:row>
      <xdr:rowOff>134938</xdr:rowOff>
    </xdr:from>
    <xdr:to>
      <xdr:col>9</xdr:col>
      <xdr:colOff>396875</xdr:colOff>
      <xdr:row>26</xdr:row>
      <xdr:rowOff>134939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47808" y="7991158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33</xdr:row>
      <xdr:rowOff>150813</xdr:rowOff>
    </xdr:from>
    <xdr:to>
      <xdr:col>13</xdr:col>
      <xdr:colOff>373062</xdr:colOff>
      <xdr:row>33</xdr:row>
      <xdr:rowOff>150815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31932" y="10681653"/>
          <a:ext cx="4448810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63501</xdr:colOff>
      <xdr:row>41</xdr:row>
      <xdr:rowOff>246063</xdr:rowOff>
    </xdr:from>
    <xdr:to>
      <xdr:col>9</xdr:col>
      <xdr:colOff>420688</xdr:colOff>
      <xdr:row>41</xdr:row>
      <xdr:rowOff>246064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71621" y="14602143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42</xdr:row>
      <xdr:rowOff>166688</xdr:rowOff>
    </xdr:from>
    <xdr:to>
      <xdr:col>9</xdr:col>
      <xdr:colOff>396875</xdr:colOff>
      <xdr:row>42</xdr:row>
      <xdr:rowOff>166689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047808" y="15330488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23813</xdr:colOff>
      <xdr:row>45</xdr:row>
      <xdr:rowOff>214313</xdr:rowOff>
    </xdr:from>
    <xdr:to>
      <xdr:col>14</xdr:col>
      <xdr:colOff>7938</xdr:colOff>
      <xdr:row>45</xdr:row>
      <xdr:rowOff>214315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031933" y="16749713"/>
          <a:ext cx="4518025" cy="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39688</xdr:colOff>
      <xdr:row>46</xdr:row>
      <xdr:rowOff>182563</xdr:rowOff>
    </xdr:from>
    <xdr:to>
      <xdr:col>14</xdr:col>
      <xdr:colOff>1</xdr:colOff>
      <xdr:row>46</xdr:row>
      <xdr:rowOff>182563</xdr:rowOff>
    </xdr:to>
    <xdr:cxnSp macro="">
      <xdr:nvCxnSpPr>
        <xdr:cNvPr id="9" name="ลูกศรเชื่อมต่อแบบตรง 8"/>
        <xdr:cNvCxnSpPr/>
      </xdr:nvCxnSpPr>
      <xdr:spPr>
        <a:xfrm>
          <a:off x="4946968" y="17251363"/>
          <a:ext cx="359505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39688</xdr:colOff>
      <xdr:row>60</xdr:row>
      <xdr:rowOff>174625</xdr:rowOff>
    </xdr:from>
    <xdr:to>
      <xdr:col>9</xdr:col>
      <xdr:colOff>396875</xdr:colOff>
      <xdr:row>60</xdr:row>
      <xdr:rowOff>174626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047808" y="23408005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87313</xdr:colOff>
      <xdr:row>79</xdr:row>
      <xdr:rowOff>117475</xdr:rowOff>
    </xdr:from>
    <xdr:to>
      <xdr:col>9</xdr:col>
      <xdr:colOff>444500</xdr:colOff>
      <xdr:row>79</xdr:row>
      <xdr:rowOff>117476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095433" y="32433895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68263</xdr:colOff>
      <xdr:row>80</xdr:row>
      <xdr:rowOff>146050</xdr:rowOff>
    </xdr:from>
    <xdr:to>
      <xdr:col>9</xdr:col>
      <xdr:colOff>425450</xdr:colOff>
      <xdr:row>80</xdr:row>
      <xdr:rowOff>146051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76383" y="32729170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81</xdr:row>
      <xdr:rowOff>190500</xdr:rowOff>
    </xdr:from>
    <xdr:to>
      <xdr:col>13</xdr:col>
      <xdr:colOff>419100</xdr:colOff>
      <xdr:row>81</xdr:row>
      <xdr:rowOff>190500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471035" y="33040320"/>
          <a:ext cx="405574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58738</xdr:colOff>
      <xdr:row>82</xdr:row>
      <xdr:rowOff>155575</xdr:rowOff>
    </xdr:from>
    <xdr:to>
      <xdr:col>9</xdr:col>
      <xdr:colOff>415925</xdr:colOff>
      <xdr:row>82</xdr:row>
      <xdr:rowOff>155576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066858" y="33538795"/>
          <a:ext cx="2582227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0</xdr:row>
      <xdr:rowOff>190500</xdr:rowOff>
    </xdr:from>
    <xdr:to>
      <xdr:col>17</xdr:col>
      <xdr:colOff>790575</xdr:colOff>
      <xdr:row>1</xdr:row>
      <xdr:rowOff>238125</xdr:rowOff>
    </xdr:to>
    <xdr:sp macro="" textlink="">
      <xdr:nvSpPr>
        <xdr:cNvPr id="2" name="กล่องข้อความ 1"/>
        <xdr:cNvSpPr txBox="1"/>
      </xdr:nvSpPr>
      <xdr:spPr>
        <a:xfrm>
          <a:off x="11871960" y="190500"/>
          <a:ext cx="1560195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เอกสารแนบ 1</a:t>
          </a:r>
        </a:p>
      </xdr:txBody>
    </xdr:sp>
    <xdr:clientData/>
  </xdr:twoCellAnchor>
  <xdr:twoCellAnchor>
    <xdr:from>
      <xdr:col>5</xdr:col>
      <xdr:colOff>11906</xdr:colOff>
      <xdr:row>7</xdr:row>
      <xdr:rowOff>250031</xdr:rowOff>
    </xdr:from>
    <xdr:to>
      <xdr:col>5</xdr:col>
      <xdr:colOff>607219</xdr:colOff>
      <xdr:row>7</xdr:row>
      <xdr:rowOff>250031</xdr:rowOff>
    </xdr:to>
    <xdr:cxnSp macro="">
      <xdr:nvCxnSpPr>
        <xdr:cNvPr id="3" name="ลูกศรเชื่อมต่อแบบตรง 2"/>
        <xdr:cNvCxnSpPr/>
      </xdr:nvCxnSpPr>
      <xdr:spPr>
        <a:xfrm>
          <a:off x="4149566" y="2071211"/>
          <a:ext cx="59531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10</xdr:row>
      <xdr:rowOff>202406</xdr:rowOff>
    </xdr:from>
    <xdr:to>
      <xdr:col>5</xdr:col>
      <xdr:colOff>607219</xdr:colOff>
      <xdr:row>10</xdr:row>
      <xdr:rowOff>202406</xdr:rowOff>
    </xdr:to>
    <xdr:cxnSp macro="">
      <xdr:nvCxnSpPr>
        <xdr:cNvPr id="4" name="ลูกศรเชื่อมต่อแบบตรง 3"/>
        <xdr:cNvCxnSpPr/>
      </xdr:nvCxnSpPr>
      <xdr:spPr>
        <a:xfrm>
          <a:off x="4149566" y="33570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11906</xdr:colOff>
      <xdr:row>11</xdr:row>
      <xdr:rowOff>202406</xdr:rowOff>
    </xdr:from>
    <xdr:to>
      <xdr:col>5</xdr:col>
      <xdr:colOff>607219</xdr:colOff>
      <xdr:row>11</xdr:row>
      <xdr:rowOff>202406</xdr:rowOff>
    </xdr:to>
    <xdr:cxnSp macro="">
      <xdr:nvCxnSpPr>
        <xdr:cNvPr id="5" name="ลูกศรเชื่อมต่อแบบตรง 4"/>
        <xdr:cNvCxnSpPr/>
      </xdr:nvCxnSpPr>
      <xdr:spPr>
        <a:xfrm>
          <a:off x="4149566" y="38904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11907</xdr:colOff>
      <xdr:row>14</xdr:row>
      <xdr:rowOff>285750</xdr:rowOff>
    </xdr:from>
    <xdr:to>
      <xdr:col>7</xdr:col>
      <xdr:colOff>607220</xdr:colOff>
      <xdr:row>14</xdr:row>
      <xdr:rowOff>285750</xdr:rowOff>
    </xdr:to>
    <xdr:cxnSp macro="">
      <xdr:nvCxnSpPr>
        <xdr:cNvPr id="6" name="ลูกศรเชื่อมต่อแบบตรง 5"/>
        <xdr:cNvCxnSpPr/>
      </xdr:nvCxnSpPr>
      <xdr:spPr>
        <a:xfrm>
          <a:off x="5566887" y="618363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15</xdr:row>
      <xdr:rowOff>392906</xdr:rowOff>
    </xdr:from>
    <xdr:to>
      <xdr:col>7</xdr:col>
      <xdr:colOff>619125</xdr:colOff>
      <xdr:row>15</xdr:row>
      <xdr:rowOff>392906</xdr:rowOff>
    </xdr:to>
    <xdr:cxnSp macro="">
      <xdr:nvCxnSpPr>
        <xdr:cNvPr id="7" name="ลูกศรเชื่อมต่อแบบตรง 6"/>
        <xdr:cNvCxnSpPr/>
      </xdr:nvCxnSpPr>
      <xdr:spPr>
        <a:xfrm>
          <a:off x="5578792" y="709850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23812</xdr:colOff>
      <xdr:row>23</xdr:row>
      <xdr:rowOff>285750</xdr:rowOff>
    </xdr:from>
    <xdr:to>
      <xdr:col>6</xdr:col>
      <xdr:colOff>619125</xdr:colOff>
      <xdr:row>23</xdr:row>
      <xdr:rowOff>285750</xdr:rowOff>
    </xdr:to>
    <xdr:cxnSp macro="">
      <xdr:nvCxnSpPr>
        <xdr:cNvPr id="8" name="ลูกศรเชื่อมต่อแบบตรง 7"/>
        <xdr:cNvCxnSpPr/>
      </xdr:nvCxnSpPr>
      <xdr:spPr>
        <a:xfrm>
          <a:off x="4870132" y="1343787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24</xdr:row>
      <xdr:rowOff>273844</xdr:rowOff>
    </xdr:from>
    <xdr:to>
      <xdr:col>6</xdr:col>
      <xdr:colOff>595313</xdr:colOff>
      <xdr:row>24</xdr:row>
      <xdr:rowOff>273844</xdr:rowOff>
    </xdr:to>
    <xdr:cxnSp macro="">
      <xdr:nvCxnSpPr>
        <xdr:cNvPr id="9" name="ลูกศรเชื่อมต่อแบบตรง 8"/>
        <xdr:cNvCxnSpPr/>
      </xdr:nvCxnSpPr>
      <xdr:spPr>
        <a:xfrm>
          <a:off x="4846320" y="1395936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11906</xdr:colOff>
      <xdr:row>23</xdr:row>
      <xdr:rowOff>238125</xdr:rowOff>
    </xdr:from>
    <xdr:to>
      <xdr:col>8</xdr:col>
      <xdr:colOff>607219</xdr:colOff>
      <xdr:row>23</xdr:row>
      <xdr:rowOff>238125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275546" y="1339024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35719</xdr:colOff>
      <xdr:row>23</xdr:row>
      <xdr:rowOff>250031</xdr:rowOff>
    </xdr:from>
    <xdr:to>
      <xdr:col>11</xdr:col>
      <xdr:colOff>631032</xdr:colOff>
      <xdr:row>23</xdr:row>
      <xdr:rowOff>250031</xdr:rowOff>
    </xdr:to>
    <xdr:cxnSp macro="">
      <xdr:nvCxnSpPr>
        <xdr:cNvPr id="11" name="ลูกศรเชื่อมต่อแบบตรง 10"/>
        <xdr:cNvCxnSpPr/>
      </xdr:nvCxnSpPr>
      <xdr:spPr>
        <a:xfrm>
          <a:off x="8425339" y="13402151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14</xdr:col>
      <xdr:colOff>35719</xdr:colOff>
      <xdr:row>23</xdr:row>
      <xdr:rowOff>238125</xdr:rowOff>
    </xdr:from>
    <xdr:to>
      <xdr:col>14</xdr:col>
      <xdr:colOff>631032</xdr:colOff>
      <xdr:row>23</xdr:row>
      <xdr:rowOff>238125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551319" y="1339024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0</xdr:colOff>
      <xdr:row>24</xdr:row>
      <xdr:rowOff>250032</xdr:rowOff>
    </xdr:from>
    <xdr:to>
      <xdr:col>8</xdr:col>
      <xdr:colOff>595313</xdr:colOff>
      <xdr:row>24</xdr:row>
      <xdr:rowOff>250032</xdr:rowOff>
    </xdr:to>
    <xdr:cxnSp macro="">
      <xdr:nvCxnSpPr>
        <xdr:cNvPr id="13" name="ลูกศรเชื่อมต่อแบบตรง 12"/>
        <xdr:cNvCxnSpPr/>
      </xdr:nvCxnSpPr>
      <xdr:spPr>
        <a:xfrm>
          <a:off x="6263640" y="13935552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11906</xdr:colOff>
      <xdr:row>24</xdr:row>
      <xdr:rowOff>261938</xdr:rowOff>
    </xdr:from>
    <xdr:to>
      <xdr:col>11</xdr:col>
      <xdr:colOff>607219</xdr:colOff>
      <xdr:row>24</xdr:row>
      <xdr:rowOff>261938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01526" y="13947458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14</xdr:col>
      <xdr:colOff>11906</xdr:colOff>
      <xdr:row>24</xdr:row>
      <xdr:rowOff>285750</xdr:rowOff>
    </xdr:from>
    <xdr:to>
      <xdr:col>14</xdr:col>
      <xdr:colOff>607219</xdr:colOff>
      <xdr:row>24</xdr:row>
      <xdr:rowOff>285750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527506" y="1397127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25</xdr:row>
      <xdr:rowOff>369094</xdr:rowOff>
    </xdr:from>
    <xdr:to>
      <xdr:col>7</xdr:col>
      <xdr:colOff>619125</xdr:colOff>
      <xdr:row>25</xdr:row>
      <xdr:rowOff>369094</xdr:rowOff>
    </xdr:to>
    <xdr:cxnSp macro="">
      <xdr:nvCxnSpPr>
        <xdr:cNvPr id="16" name="ลูกศรเชื่อมต่อแบบตรง 15"/>
        <xdr:cNvCxnSpPr/>
      </xdr:nvCxnSpPr>
      <xdr:spPr>
        <a:xfrm>
          <a:off x="5578792" y="1461087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11906</xdr:colOff>
      <xdr:row>26</xdr:row>
      <xdr:rowOff>392906</xdr:rowOff>
    </xdr:from>
    <xdr:to>
      <xdr:col>7</xdr:col>
      <xdr:colOff>607219</xdr:colOff>
      <xdr:row>26</xdr:row>
      <xdr:rowOff>392906</xdr:rowOff>
    </xdr:to>
    <xdr:cxnSp macro="">
      <xdr:nvCxnSpPr>
        <xdr:cNvPr id="17" name="ลูกศรเชื่อมต่อแบบตรง 16"/>
        <xdr:cNvCxnSpPr/>
      </xdr:nvCxnSpPr>
      <xdr:spPr>
        <a:xfrm>
          <a:off x="5566886" y="151680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47625</xdr:colOff>
      <xdr:row>26</xdr:row>
      <xdr:rowOff>333375</xdr:rowOff>
    </xdr:from>
    <xdr:to>
      <xdr:col>11</xdr:col>
      <xdr:colOff>642938</xdr:colOff>
      <xdr:row>26</xdr:row>
      <xdr:rowOff>333375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8437245" y="1510855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15</xdr:col>
      <xdr:colOff>23813</xdr:colOff>
      <xdr:row>26</xdr:row>
      <xdr:rowOff>381000</xdr:rowOff>
    </xdr:from>
    <xdr:to>
      <xdr:col>15</xdr:col>
      <xdr:colOff>619126</xdr:colOff>
      <xdr:row>26</xdr:row>
      <xdr:rowOff>381000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1248073" y="1515618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23812</xdr:colOff>
      <xdr:row>30</xdr:row>
      <xdr:rowOff>416719</xdr:rowOff>
    </xdr:from>
    <xdr:to>
      <xdr:col>8</xdr:col>
      <xdr:colOff>619125</xdr:colOff>
      <xdr:row>30</xdr:row>
      <xdr:rowOff>416719</xdr:rowOff>
    </xdr:to>
    <xdr:cxnSp macro="">
      <xdr:nvCxnSpPr>
        <xdr:cNvPr id="20" name="ลูกศรเชื่อมต่อแบบตรง 19"/>
        <xdr:cNvCxnSpPr/>
      </xdr:nvCxnSpPr>
      <xdr:spPr>
        <a:xfrm>
          <a:off x="6287452" y="18041779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47625</xdr:colOff>
      <xdr:row>33</xdr:row>
      <xdr:rowOff>250031</xdr:rowOff>
    </xdr:from>
    <xdr:to>
      <xdr:col>6</xdr:col>
      <xdr:colOff>642938</xdr:colOff>
      <xdr:row>33</xdr:row>
      <xdr:rowOff>250031</xdr:rowOff>
    </xdr:to>
    <xdr:cxnSp macro="">
      <xdr:nvCxnSpPr>
        <xdr:cNvPr id="21" name="ลูกศรเชื่อมต่อแบบตรง 20"/>
        <xdr:cNvCxnSpPr/>
      </xdr:nvCxnSpPr>
      <xdr:spPr>
        <a:xfrm>
          <a:off x="4893945" y="20054411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0</xdr:colOff>
      <xdr:row>33</xdr:row>
      <xdr:rowOff>226219</xdr:rowOff>
    </xdr:from>
    <xdr:to>
      <xdr:col>8</xdr:col>
      <xdr:colOff>595313</xdr:colOff>
      <xdr:row>33</xdr:row>
      <xdr:rowOff>226219</xdr:rowOff>
    </xdr:to>
    <xdr:cxnSp macro="">
      <xdr:nvCxnSpPr>
        <xdr:cNvPr id="22" name="ลูกศรเชื่อมต่อแบบตรง 21"/>
        <xdr:cNvCxnSpPr/>
      </xdr:nvCxnSpPr>
      <xdr:spPr>
        <a:xfrm>
          <a:off x="6263640" y="20030599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12</xdr:col>
      <xdr:colOff>35719</xdr:colOff>
      <xdr:row>33</xdr:row>
      <xdr:rowOff>226218</xdr:rowOff>
    </xdr:from>
    <xdr:to>
      <xdr:col>12</xdr:col>
      <xdr:colOff>631032</xdr:colOff>
      <xdr:row>33</xdr:row>
      <xdr:rowOff>226218</xdr:rowOff>
    </xdr:to>
    <xdr:cxnSp macro="">
      <xdr:nvCxnSpPr>
        <xdr:cNvPr id="23" name="ลูกศรเชื่อมต่อแบบตรง 22"/>
        <xdr:cNvCxnSpPr/>
      </xdr:nvCxnSpPr>
      <xdr:spPr>
        <a:xfrm>
          <a:off x="9133999" y="20030598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34</xdr:row>
      <xdr:rowOff>238125</xdr:rowOff>
    </xdr:from>
    <xdr:to>
      <xdr:col>7</xdr:col>
      <xdr:colOff>619125</xdr:colOff>
      <xdr:row>34</xdr:row>
      <xdr:rowOff>238125</xdr:rowOff>
    </xdr:to>
    <xdr:cxnSp macro="">
      <xdr:nvCxnSpPr>
        <xdr:cNvPr id="24" name="ลูกศรเชื่อมต่อแบบตรง 23"/>
        <xdr:cNvCxnSpPr/>
      </xdr:nvCxnSpPr>
      <xdr:spPr>
        <a:xfrm>
          <a:off x="5578792" y="2084260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12</xdr:col>
      <xdr:colOff>23812</xdr:colOff>
      <xdr:row>34</xdr:row>
      <xdr:rowOff>238125</xdr:rowOff>
    </xdr:from>
    <xdr:to>
      <xdr:col>12</xdr:col>
      <xdr:colOff>619125</xdr:colOff>
      <xdr:row>34</xdr:row>
      <xdr:rowOff>238125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9122092" y="2084260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38</xdr:row>
      <xdr:rowOff>273844</xdr:rowOff>
    </xdr:from>
    <xdr:to>
      <xdr:col>7</xdr:col>
      <xdr:colOff>619125</xdr:colOff>
      <xdr:row>38</xdr:row>
      <xdr:rowOff>273844</xdr:rowOff>
    </xdr:to>
    <xdr:cxnSp macro="">
      <xdr:nvCxnSpPr>
        <xdr:cNvPr id="26" name="ลูกศรเชื่อมต่อแบบตรง 25"/>
        <xdr:cNvCxnSpPr/>
      </xdr:nvCxnSpPr>
      <xdr:spPr>
        <a:xfrm>
          <a:off x="5578792" y="2301192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13</xdr:col>
      <xdr:colOff>35719</xdr:colOff>
      <xdr:row>38</xdr:row>
      <xdr:rowOff>250032</xdr:rowOff>
    </xdr:from>
    <xdr:to>
      <xdr:col>13</xdr:col>
      <xdr:colOff>631032</xdr:colOff>
      <xdr:row>38</xdr:row>
      <xdr:rowOff>250032</xdr:rowOff>
    </xdr:to>
    <xdr:cxnSp macro="">
      <xdr:nvCxnSpPr>
        <xdr:cNvPr id="27" name="ลูกศรเชื่อมต่อแบบตรง 26"/>
        <xdr:cNvCxnSpPr/>
      </xdr:nvCxnSpPr>
      <xdr:spPr>
        <a:xfrm>
          <a:off x="9842659" y="22988112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11907</xdr:colOff>
      <xdr:row>12</xdr:row>
      <xdr:rowOff>476250</xdr:rowOff>
    </xdr:from>
    <xdr:to>
      <xdr:col>5</xdr:col>
      <xdr:colOff>607220</xdr:colOff>
      <xdr:row>12</xdr:row>
      <xdr:rowOff>476250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149567" y="469773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11906</xdr:colOff>
      <xdr:row>16</xdr:row>
      <xdr:rowOff>416718</xdr:rowOff>
    </xdr:from>
    <xdr:to>
      <xdr:col>7</xdr:col>
      <xdr:colOff>631031</xdr:colOff>
      <xdr:row>16</xdr:row>
      <xdr:rowOff>416719</xdr:rowOff>
    </xdr:to>
    <xdr:cxnSp macro="">
      <xdr:nvCxnSpPr>
        <xdr:cNvPr id="29" name="ลูกศรเชื่อมต่อแบบตรง 28"/>
        <xdr:cNvCxnSpPr/>
      </xdr:nvCxnSpPr>
      <xdr:spPr>
        <a:xfrm>
          <a:off x="4149566" y="8051958"/>
          <a:ext cx="2036445" cy="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23812</xdr:colOff>
      <xdr:row>27</xdr:row>
      <xdr:rowOff>238125</xdr:rowOff>
    </xdr:from>
    <xdr:to>
      <xdr:col>7</xdr:col>
      <xdr:colOff>595312</xdr:colOff>
      <xdr:row>27</xdr:row>
      <xdr:rowOff>250031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4161472" y="15546705"/>
          <a:ext cx="1988820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28</xdr:row>
      <xdr:rowOff>357187</xdr:rowOff>
    </xdr:from>
    <xdr:to>
      <xdr:col>7</xdr:col>
      <xdr:colOff>571500</xdr:colOff>
      <xdr:row>28</xdr:row>
      <xdr:rowOff>369093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4137660" y="16359187"/>
          <a:ext cx="1988820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35719</xdr:colOff>
      <xdr:row>31</xdr:row>
      <xdr:rowOff>345281</xdr:rowOff>
    </xdr:from>
    <xdr:to>
      <xdr:col>16</xdr:col>
      <xdr:colOff>476250</xdr:colOff>
      <xdr:row>31</xdr:row>
      <xdr:rowOff>381000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173379" y="18793301"/>
          <a:ext cx="8235791" cy="3571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654844</xdr:colOff>
      <xdr:row>17</xdr:row>
      <xdr:rowOff>619125</xdr:rowOff>
    </xdr:from>
    <xdr:to>
      <xdr:col>9</xdr:col>
      <xdr:colOff>571500</xdr:colOff>
      <xdr:row>17</xdr:row>
      <xdr:rowOff>631031</xdr:rowOff>
    </xdr:to>
    <xdr:cxnSp macro="">
      <xdr:nvCxnSpPr>
        <xdr:cNvPr id="33" name="ลูกศรเชื่อมต่อแบบตรง 32"/>
        <xdr:cNvCxnSpPr/>
      </xdr:nvCxnSpPr>
      <xdr:spPr>
        <a:xfrm>
          <a:off x="4792504" y="9184005"/>
          <a:ext cx="275129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18</xdr:row>
      <xdr:rowOff>416719</xdr:rowOff>
    </xdr:from>
    <xdr:to>
      <xdr:col>9</xdr:col>
      <xdr:colOff>583406</xdr:colOff>
      <xdr:row>18</xdr:row>
      <xdr:rowOff>428625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4846320" y="10101739"/>
          <a:ext cx="270938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59531</xdr:colOff>
      <xdr:row>20</xdr:row>
      <xdr:rowOff>404813</xdr:rowOff>
    </xdr:from>
    <xdr:to>
      <xdr:col>9</xdr:col>
      <xdr:colOff>642937</xdr:colOff>
      <xdr:row>20</xdr:row>
      <xdr:rowOff>416719</xdr:rowOff>
    </xdr:to>
    <xdr:cxnSp macro="">
      <xdr:nvCxnSpPr>
        <xdr:cNvPr id="35" name="ลูกศรเชื่อมต่อแบบตรง 34"/>
        <xdr:cNvCxnSpPr/>
      </xdr:nvCxnSpPr>
      <xdr:spPr>
        <a:xfrm>
          <a:off x="4905851" y="11690033"/>
          <a:ext cx="270938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11906</xdr:colOff>
      <xdr:row>35</xdr:row>
      <xdr:rowOff>297656</xdr:rowOff>
    </xdr:from>
    <xdr:to>
      <xdr:col>14</xdr:col>
      <xdr:colOff>0</xdr:colOff>
      <xdr:row>35</xdr:row>
      <xdr:rowOff>309562</xdr:rowOff>
    </xdr:to>
    <xdr:cxnSp macro="">
      <xdr:nvCxnSpPr>
        <xdr:cNvPr id="36" name="ลูกศรเชื่อมต่อแบบตรง 35"/>
        <xdr:cNvCxnSpPr/>
      </xdr:nvCxnSpPr>
      <xdr:spPr>
        <a:xfrm>
          <a:off x="4858226" y="21702236"/>
          <a:ext cx="5657374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47625</xdr:colOff>
      <xdr:row>19</xdr:row>
      <xdr:rowOff>357188</xdr:rowOff>
    </xdr:from>
    <xdr:to>
      <xdr:col>13</xdr:col>
      <xdr:colOff>523875</xdr:colOff>
      <xdr:row>19</xdr:row>
      <xdr:rowOff>404813</xdr:rowOff>
    </xdr:to>
    <xdr:cxnSp macro="">
      <xdr:nvCxnSpPr>
        <xdr:cNvPr id="37" name="ลูกศรเชื่อมต่อแบบตรง 36"/>
        <xdr:cNvCxnSpPr/>
      </xdr:nvCxnSpPr>
      <xdr:spPr>
        <a:xfrm>
          <a:off x="4893945" y="10842308"/>
          <a:ext cx="5436870" cy="4762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15</xdr:col>
      <xdr:colOff>647700</xdr:colOff>
      <xdr:row>0</xdr:row>
      <xdr:rowOff>190500</xdr:rowOff>
    </xdr:from>
    <xdr:to>
      <xdr:col>17</xdr:col>
      <xdr:colOff>790575</xdr:colOff>
      <xdr:row>1</xdr:row>
      <xdr:rowOff>238125</xdr:rowOff>
    </xdr:to>
    <xdr:sp macro="" textlink="">
      <xdr:nvSpPr>
        <xdr:cNvPr id="38" name="กล่องข้อความ 37"/>
        <xdr:cNvSpPr txBox="1"/>
      </xdr:nvSpPr>
      <xdr:spPr>
        <a:xfrm>
          <a:off x="11871960" y="190500"/>
          <a:ext cx="1560195" cy="299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เอกสารแนบ 1</a:t>
          </a:r>
        </a:p>
      </xdr:txBody>
    </xdr:sp>
    <xdr:clientData/>
  </xdr:twoCellAnchor>
  <xdr:twoCellAnchor>
    <xdr:from>
      <xdr:col>5</xdr:col>
      <xdr:colOff>11906</xdr:colOff>
      <xdr:row>7</xdr:row>
      <xdr:rowOff>250031</xdr:rowOff>
    </xdr:from>
    <xdr:to>
      <xdr:col>5</xdr:col>
      <xdr:colOff>607219</xdr:colOff>
      <xdr:row>7</xdr:row>
      <xdr:rowOff>250031</xdr:rowOff>
    </xdr:to>
    <xdr:cxnSp macro="">
      <xdr:nvCxnSpPr>
        <xdr:cNvPr id="39" name="ลูกศรเชื่อมต่อแบบตรง 38"/>
        <xdr:cNvCxnSpPr/>
      </xdr:nvCxnSpPr>
      <xdr:spPr>
        <a:xfrm>
          <a:off x="4149566" y="2071211"/>
          <a:ext cx="59531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10</xdr:row>
      <xdr:rowOff>202406</xdr:rowOff>
    </xdr:from>
    <xdr:to>
      <xdr:col>5</xdr:col>
      <xdr:colOff>607219</xdr:colOff>
      <xdr:row>10</xdr:row>
      <xdr:rowOff>202406</xdr:rowOff>
    </xdr:to>
    <xdr:cxnSp macro="">
      <xdr:nvCxnSpPr>
        <xdr:cNvPr id="40" name="ลูกศรเชื่อมต่อแบบตรง 39"/>
        <xdr:cNvCxnSpPr/>
      </xdr:nvCxnSpPr>
      <xdr:spPr>
        <a:xfrm>
          <a:off x="4149566" y="33570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11906</xdr:colOff>
      <xdr:row>11</xdr:row>
      <xdr:rowOff>202406</xdr:rowOff>
    </xdr:from>
    <xdr:to>
      <xdr:col>5</xdr:col>
      <xdr:colOff>607219</xdr:colOff>
      <xdr:row>11</xdr:row>
      <xdr:rowOff>202406</xdr:rowOff>
    </xdr:to>
    <xdr:cxnSp macro="">
      <xdr:nvCxnSpPr>
        <xdr:cNvPr id="41" name="ลูกศรเชื่อมต่อแบบตรง 40"/>
        <xdr:cNvCxnSpPr/>
      </xdr:nvCxnSpPr>
      <xdr:spPr>
        <a:xfrm>
          <a:off x="4149566" y="38904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11907</xdr:colOff>
      <xdr:row>14</xdr:row>
      <xdr:rowOff>285750</xdr:rowOff>
    </xdr:from>
    <xdr:to>
      <xdr:col>7</xdr:col>
      <xdr:colOff>607220</xdr:colOff>
      <xdr:row>14</xdr:row>
      <xdr:rowOff>285750</xdr:rowOff>
    </xdr:to>
    <xdr:cxnSp macro="">
      <xdr:nvCxnSpPr>
        <xdr:cNvPr id="42" name="ลูกศรเชื่อมต่อแบบตรง 41"/>
        <xdr:cNvCxnSpPr/>
      </xdr:nvCxnSpPr>
      <xdr:spPr>
        <a:xfrm>
          <a:off x="5566887" y="618363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15</xdr:row>
      <xdr:rowOff>392906</xdr:rowOff>
    </xdr:from>
    <xdr:to>
      <xdr:col>7</xdr:col>
      <xdr:colOff>619125</xdr:colOff>
      <xdr:row>15</xdr:row>
      <xdr:rowOff>392906</xdr:rowOff>
    </xdr:to>
    <xdr:cxnSp macro="">
      <xdr:nvCxnSpPr>
        <xdr:cNvPr id="43" name="ลูกศรเชื่อมต่อแบบตรง 42"/>
        <xdr:cNvCxnSpPr/>
      </xdr:nvCxnSpPr>
      <xdr:spPr>
        <a:xfrm>
          <a:off x="5578792" y="709850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23812</xdr:colOff>
      <xdr:row>23</xdr:row>
      <xdr:rowOff>285750</xdr:rowOff>
    </xdr:from>
    <xdr:to>
      <xdr:col>6</xdr:col>
      <xdr:colOff>619125</xdr:colOff>
      <xdr:row>23</xdr:row>
      <xdr:rowOff>285750</xdr:rowOff>
    </xdr:to>
    <xdr:cxnSp macro="">
      <xdr:nvCxnSpPr>
        <xdr:cNvPr id="44" name="ลูกศรเชื่อมต่อแบบตรง 43"/>
        <xdr:cNvCxnSpPr/>
      </xdr:nvCxnSpPr>
      <xdr:spPr>
        <a:xfrm>
          <a:off x="4870132" y="1343787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24</xdr:row>
      <xdr:rowOff>273844</xdr:rowOff>
    </xdr:from>
    <xdr:to>
      <xdr:col>6</xdr:col>
      <xdr:colOff>595313</xdr:colOff>
      <xdr:row>24</xdr:row>
      <xdr:rowOff>273844</xdr:rowOff>
    </xdr:to>
    <xdr:cxnSp macro="">
      <xdr:nvCxnSpPr>
        <xdr:cNvPr id="45" name="ลูกศรเชื่อมต่อแบบตรง 44"/>
        <xdr:cNvCxnSpPr/>
      </xdr:nvCxnSpPr>
      <xdr:spPr>
        <a:xfrm>
          <a:off x="4846320" y="1395936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11906</xdr:colOff>
      <xdr:row>23</xdr:row>
      <xdr:rowOff>238125</xdr:rowOff>
    </xdr:from>
    <xdr:to>
      <xdr:col>8</xdr:col>
      <xdr:colOff>607219</xdr:colOff>
      <xdr:row>23</xdr:row>
      <xdr:rowOff>238125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6275546" y="1339024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35719</xdr:colOff>
      <xdr:row>23</xdr:row>
      <xdr:rowOff>250031</xdr:rowOff>
    </xdr:from>
    <xdr:to>
      <xdr:col>11</xdr:col>
      <xdr:colOff>631032</xdr:colOff>
      <xdr:row>23</xdr:row>
      <xdr:rowOff>250031</xdr:rowOff>
    </xdr:to>
    <xdr:cxnSp macro="">
      <xdr:nvCxnSpPr>
        <xdr:cNvPr id="47" name="ลูกศรเชื่อมต่อแบบตรง 46"/>
        <xdr:cNvCxnSpPr/>
      </xdr:nvCxnSpPr>
      <xdr:spPr>
        <a:xfrm>
          <a:off x="8425339" y="13402151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14</xdr:col>
      <xdr:colOff>35719</xdr:colOff>
      <xdr:row>23</xdr:row>
      <xdr:rowOff>238125</xdr:rowOff>
    </xdr:from>
    <xdr:to>
      <xdr:col>14</xdr:col>
      <xdr:colOff>631032</xdr:colOff>
      <xdr:row>23</xdr:row>
      <xdr:rowOff>238125</xdr:rowOff>
    </xdr:to>
    <xdr:cxnSp macro="">
      <xdr:nvCxnSpPr>
        <xdr:cNvPr id="48" name="ลูกศรเชื่อมต่อแบบตรง 47"/>
        <xdr:cNvCxnSpPr/>
      </xdr:nvCxnSpPr>
      <xdr:spPr>
        <a:xfrm>
          <a:off x="10551319" y="1339024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0</xdr:colOff>
      <xdr:row>24</xdr:row>
      <xdr:rowOff>250032</xdr:rowOff>
    </xdr:from>
    <xdr:to>
      <xdr:col>8</xdr:col>
      <xdr:colOff>595313</xdr:colOff>
      <xdr:row>24</xdr:row>
      <xdr:rowOff>250032</xdr:rowOff>
    </xdr:to>
    <xdr:cxnSp macro="">
      <xdr:nvCxnSpPr>
        <xdr:cNvPr id="49" name="ลูกศรเชื่อมต่อแบบตรง 48"/>
        <xdr:cNvCxnSpPr/>
      </xdr:nvCxnSpPr>
      <xdr:spPr>
        <a:xfrm>
          <a:off x="6263640" y="13935552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11906</xdr:colOff>
      <xdr:row>24</xdr:row>
      <xdr:rowOff>261938</xdr:rowOff>
    </xdr:from>
    <xdr:to>
      <xdr:col>11</xdr:col>
      <xdr:colOff>607219</xdr:colOff>
      <xdr:row>24</xdr:row>
      <xdr:rowOff>261938</xdr:rowOff>
    </xdr:to>
    <xdr:cxnSp macro="">
      <xdr:nvCxnSpPr>
        <xdr:cNvPr id="50" name="ลูกศรเชื่อมต่อแบบตรง 49"/>
        <xdr:cNvCxnSpPr/>
      </xdr:nvCxnSpPr>
      <xdr:spPr>
        <a:xfrm>
          <a:off x="8401526" y="13947458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14</xdr:col>
      <xdr:colOff>11906</xdr:colOff>
      <xdr:row>24</xdr:row>
      <xdr:rowOff>285750</xdr:rowOff>
    </xdr:from>
    <xdr:to>
      <xdr:col>14</xdr:col>
      <xdr:colOff>607219</xdr:colOff>
      <xdr:row>24</xdr:row>
      <xdr:rowOff>285750</xdr:rowOff>
    </xdr:to>
    <xdr:cxnSp macro="">
      <xdr:nvCxnSpPr>
        <xdr:cNvPr id="51" name="ลูกศรเชื่อมต่อแบบตรง 50"/>
        <xdr:cNvCxnSpPr/>
      </xdr:nvCxnSpPr>
      <xdr:spPr>
        <a:xfrm>
          <a:off x="10527506" y="1397127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25</xdr:row>
      <xdr:rowOff>369094</xdr:rowOff>
    </xdr:from>
    <xdr:to>
      <xdr:col>7</xdr:col>
      <xdr:colOff>619125</xdr:colOff>
      <xdr:row>25</xdr:row>
      <xdr:rowOff>369094</xdr:rowOff>
    </xdr:to>
    <xdr:cxnSp macro="">
      <xdr:nvCxnSpPr>
        <xdr:cNvPr id="52" name="ลูกศรเชื่อมต่อแบบตรง 51"/>
        <xdr:cNvCxnSpPr/>
      </xdr:nvCxnSpPr>
      <xdr:spPr>
        <a:xfrm>
          <a:off x="5578792" y="1461087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11906</xdr:colOff>
      <xdr:row>26</xdr:row>
      <xdr:rowOff>392906</xdr:rowOff>
    </xdr:from>
    <xdr:to>
      <xdr:col>7</xdr:col>
      <xdr:colOff>607219</xdr:colOff>
      <xdr:row>26</xdr:row>
      <xdr:rowOff>392906</xdr:rowOff>
    </xdr:to>
    <xdr:cxnSp macro="">
      <xdr:nvCxnSpPr>
        <xdr:cNvPr id="53" name="ลูกศรเชื่อมต่อแบบตรง 52"/>
        <xdr:cNvCxnSpPr/>
      </xdr:nvCxnSpPr>
      <xdr:spPr>
        <a:xfrm>
          <a:off x="5566886" y="15168086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11</xdr:col>
      <xdr:colOff>47625</xdr:colOff>
      <xdr:row>26</xdr:row>
      <xdr:rowOff>333375</xdr:rowOff>
    </xdr:from>
    <xdr:to>
      <xdr:col>11</xdr:col>
      <xdr:colOff>642938</xdr:colOff>
      <xdr:row>26</xdr:row>
      <xdr:rowOff>333375</xdr:rowOff>
    </xdr:to>
    <xdr:cxnSp macro="">
      <xdr:nvCxnSpPr>
        <xdr:cNvPr id="54" name="ลูกศรเชื่อมต่อแบบตรง 53"/>
        <xdr:cNvCxnSpPr/>
      </xdr:nvCxnSpPr>
      <xdr:spPr>
        <a:xfrm>
          <a:off x="8437245" y="1510855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15</xdr:col>
      <xdr:colOff>23813</xdr:colOff>
      <xdr:row>26</xdr:row>
      <xdr:rowOff>381000</xdr:rowOff>
    </xdr:from>
    <xdr:to>
      <xdr:col>15</xdr:col>
      <xdr:colOff>619126</xdr:colOff>
      <xdr:row>26</xdr:row>
      <xdr:rowOff>381000</xdr:rowOff>
    </xdr:to>
    <xdr:cxnSp macro="">
      <xdr:nvCxnSpPr>
        <xdr:cNvPr id="55" name="ลูกศรเชื่อมต่อแบบตรง 54"/>
        <xdr:cNvCxnSpPr/>
      </xdr:nvCxnSpPr>
      <xdr:spPr>
        <a:xfrm>
          <a:off x="11248073" y="1515618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23812</xdr:colOff>
      <xdr:row>30</xdr:row>
      <xdr:rowOff>416719</xdr:rowOff>
    </xdr:from>
    <xdr:to>
      <xdr:col>8</xdr:col>
      <xdr:colOff>619125</xdr:colOff>
      <xdr:row>30</xdr:row>
      <xdr:rowOff>416719</xdr:rowOff>
    </xdr:to>
    <xdr:cxnSp macro="">
      <xdr:nvCxnSpPr>
        <xdr:cNvPr id="56" name="ลูกศรเชื่อมต่อแบบตรง 55"/>
        <xdr:cNvCxnSpPr/>
      </xdr:nvCxnSpPr>
      <xdr:spPr>
        <a:xfrm>
          <a:off x="6287452" y="18041779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47625</xdr:colOff>
      <xdr:row>33</xdr:row>
      <xdr:rowOff>250031</xdr:rowOff>
    </xdr:from>
    <xdr:to>
      <xdr:col>6</xdr:col>
      <xdr:colOff>642938</xdr:colOff>
      <xdr:row>33</xdr:row>
      <xdr:rowOff>250031</xdr:rowOff>
    </xdr:to>
    <xdr:cxnSp macro="">
      <xdr:nvCxnSpPr>
        <xdr:cNvPr id="57" name="ลูกศรเชื่อมต่อแบบตรง 56"/>
        <xdr:cNvCxnSpPr/>
      </xdr:nvCxnSpPr>
      <xdr:spPr>
        <a:xfrm>
          <a:off x="4893945" y="20054411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8</xdr:col>
      <xdr:colOff>0</xdr:colOff>
      <xdr:row>33</xdr:row>
      <xdr:rowOff>226219</xdr:rowOff>
    </xdr:from>
    <xdr:to>
      <xdr:col>8</xdr:col>
      <xdr:colOff>595313</xdr:colOff>
      <xdr:row>33</xdr:row>
      <xdr:rowOff>226219</xdr:rowOff>
    </xdr:to>
    <xdr:cxnSp macro="">
      <xdr:nvCxnSpPr>
        <xdr:cNvPr id="58" name="ลูกศรเชื่อมต่อแบบตรง 57"/>
        <xdr:cNvCxnSpPr/>
      </xdr:nvCxnSpPr>
      <xdr:spPr>
        <a:xfrm>
          <a:off x="6263640" y="20030599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12</xdr:col>
      <xdr:colOff>35719</xdr:colOff>
      <xdr:row>33</xdr:row>
      <xdr:rowOff>226218</xdr:rowOff>
    </xdr:from>
    <xdr:to>
      <xdr:col>12</xdr:col>
      <xdr:colOff>631032</xdr:colOff>
      <xdr:row>33</xdr:row>
      <xdr:rowOff>226218</xdr:rowOff>
    </xdr:to>
    <xdr:cxnSp macro="">
      <xdr:nvCxnSpPr>
        <xdr:cNvPr id="59" name="ลูกศรเชื่อมต่อแบบตรง 58"/>
        <xdr:cNvCxnSpPr/>
      </xdr:nvCxnSpPr>
      <xdr:spPr>
        <a:xfrm>
          <a:off x="9133999" y="20030598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34</xdr:row>
      <xdr:rowOff>238125</xdr:rowOff>
    </xdr:from>
    <xdr:to>
      <xdr:col>7</xdr:col>
      <xdr:colOff>619125</xdr:colOff>
      <xdr:row>34</xdr:row>
      <xdr:rowOff>238125</xdr:rowOff>
    </xdr:to>
    <xdr:cxnSp macro="">
      <xdr:nvCxnSpPr>
        <xdr:cNvPr id="60" name="ลูกศรเชื่อมต่อแบบตรง 59"/>
        <xdr:cNvCxnSpPr/>
      </xdr:nvCxnSpPr>
      <xdr:spPr>
        <a:xfrm>
          <a:off x="5578792" y="2084260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12</xdr:col>
      <xdr:colOff>23812</xdr:colOff>
      <xdr:row>34</xdr:row>
      <xdr:rowOff>238125</xdr:rowOff>
    </xdr:from>
    <xdr:to>
      <xdr:col>12</xdr:col>
      <xdr:colOff>619125</xdr:colOff>
      <xdr:row>34</xdr:row>
      <xdr:rowOff>238125</xdr:rowOff>
    </xdr:to>
    <xdr:cxnSp macro="">
      <xdr:nvCxnSpPr>
        <xdr:cNvPr id="61" name="ลูกศรเชื่อมต่อแบบตรง 60"/>
        <xdr:cNvCxnSpPr/>
      </xdr:nvCxnSpPr>
      <xdr:spPr>
        <a:xfrm>
          <a:off x="9122092" y="20842605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7</xdr:col>
      <xdr:colOff>23812</xdr:colOff>
      <xdr:row>38</xdr:row>
      <xdr:rowOff>273844</xdr:rowOff>
    </xdr:from>
    <xdr:to>
      <xdr:col>7</xdr:col>
      <xdr:colOff>619125</xdr:colOff>
      <xdr:row>38</xdr:row>
      <xdr:rowOff>273844</xdr:rowOff>
    </xdr:to>
    <xdr:cxnSp macro="">
      <xdr:nvCxnSpPr>
        <xdr:cNvPr id="62" name="ลูกศรเชื่อมต่อแบบตรง 61"/>
        <xdr:cNvCxnSpPr/>
      </xdr:nvCxnSpPr>
      <xdr:spPr>
        <a:xfrm>
          <a:off x="5578792" y="23011924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13</xdr:col>
      <xdr:colOff>35719</xdr:colOff>
      <xdr:row>38</xdr:row>
      <xdr:rowOff>250032</xdr:rowOff>
    </xdr:from>
    <xdr:to>
      <xdr:col>13</xdr:col>
      <xdr:colOff>631032</xdr:colOff>
      <xdr:row>38</xdr:row>
      <xdr:rowOff>250032</xdr:rowOff>
    </xdr:to>
    <xdr:cxnSp macro="">
      <xdr:nvCxnSpPr>
        <xdr:cNvPr id="63" name="ลูกศรเชื่อมต่อแบบตรง 62"/>
        <xdr:cNvCxnSpPr/>
      </xdr:nvCxnSpPr>
      <xdr:spPr>
        <a:xfrm>
          <a:off x="9842659" y="22988112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11907</xdr:colOff>
      <xdr:row>12</xdr:row>
      <xdr:rowOff>476250</xdr:rowOff>
    </xdr:from>
    <xdr:to>
      <xdr:col>5</xdr:col>
      <xdr:colOff>607220</xdr:colOff>
      <xdr:row>12</xdr:row>
      <xdr:rowOff>476250</xdr:rowOff>
    </xdr:to>
    <xdr:cxnSp macro="">
      <xdr:nvCxnSpPr>
        <xdr:cNvPr id="64" name="ลูกศรเชื่อมต่อแบบตรง 63"/>
        <xdr:cNvCxnSpPr/>
      </xdr:nvCxnSpPr>
      <xdr:spPr>
        <a:xfrm>
          <a:off x="4149567" y="4697730"/>
          <a:ext cx="5953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11906</xdr:colOff>
      <xdr:row>16</xdr:row>
      <xdr:rowOff>416718</xdr:rowOff>
    </xdr:from>
    <xdr:to>
      <xdr:col>7</xdr:col>
      <xdr:colOff>631031</xdr:colOff>
      <xdr:row>16</xdr:row>
      <xdr:rowOff>416719</xdr:rowOff>
    </xdr:to>
    <xdr:cxnSp macro="">
      <xdr:nvCxnSpPr>
        <xdr:cNvPr id="65" name="ลูกศรเชื่อมต่อแบบตรง 64"/>
        <xdr:cNvCxnSpPr/>
      </xdr:nvCxnSpPr>
      <xdr:spPr>
        <a:xfrm>
          <a:off x="4149566" y="8051958"/>
          <a:ext cx="2036445" cy="1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23812</xdr:colOff>
      <xdr:row>27</xdr:row>
      <xdr:rowOff>238125</xdr:rowOff>
    </xdr:from>
    <xdr:to>
      <xdr:col>7</xdr:col>
      <xdr:colOff>595312</xdr:colOff>
      <xdr:row>27</xdr:row>
      <xdr:rowOff>250031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4161472" y="15546705"/>
          <a:ext cx="1988820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28</xdr:row>
      <xdr:rowOff>357187</xdr:rowOff>
    </xdr:from>
    <xdr:to>
      <xdr:col>7</xdr:col>
      <xdr:colOff>571500</xdr:colOff>
      <xdr:row>28</xdr:row>
      <xdr:rowOff>369093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4137660" y="16359187"/>
          <a:ext cx="1988820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35719</xdr:colOff>
      <xdr:row>31</xdr:row>
      <xdr:rowOff>345281</xdr:rowOff>
    </xdr:from>
    <xdr:to>
      <xdr:col>16</xdr:col>
      <xdr:colOff>476250</xdr:colOff>
      <xdr:row>31</xdr:row>
      <xdr:rowOff>381000</xdr:rowOff>
    </xdr:to>
    <xdr:cxnSp macro="">
      <xdr:nvCxnSpPr>
        <xdr:cNvPr id="68" name="ลูกศรเชื่อมต่อแบบตรง 67"/>
        <xdr:cNvCxnSpPr/>
      </xdr:nvCxnSpPr>
      <xdr:spPr>
        <a:xfrm>
          <a:off x="4173379" y="18793301"/>
          <a:ext cx="8235791" cy="3571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5</xdr:col>
      <xdr:colOff>654844</xdr:colOff>
      <xdr:row>17</xdr:row>
      <xdr:rowOff>619125</xdr:rowOff>
    </xdr:from>
    <xdr:to>
      <xdr:col>9</xdr:col>
      <xdr:colOff>571500</xdr:colOff>
      <xdr:row>17</xdr:row>
      <xdr:rowOff>631031</xdr:rowOff>
    </xdr:to>
    <xdr:cxnSp macro="">
      <xdr:nvCxnSpPr>
        <xdr:cNvPr id="69" name="ลูกศรเชื่อมต่อแบบตรง 68"/>
        <xdr:cNvCxnSpPr/>
      </xdr:nvCxnSpPr>
      <xdr:spPr>
        <a:xfrm>
          <a:off x="4792504" y="9184005"/>
          <a:ext cx="275129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18</xdr:row>
      <xdr:rowOff>416719</xdr:rowOff>
    </xdr:from>
    <xdr:to>
      <xdr:col>9</xdr:col>
      <xdr:colOff>583406</xdr:colOff>
      <xdr:row>18</xdr:row>
      <xdr:rowOff>428625</xdr:rowOff>
    </xdr:to>
    <xdr:cxnSp macro="">
      <xdr:nvCxnSpPr>
        <xdr:cNvPr id="70" name="ลูกศรเชื่อมต่อแบบตรง 69"/>
        <xdr:cNvCxnSpPr/>
      </xdr:nvCxnSpPr>
      <xdr:spPr>
        <a:xfrm>
          <a:off x="4846320" y="10101739"/>
          <a:ext cx="270938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59531</xdr:colOff>
      <xdr:row>20</xdr:row>
      <xdr:rowOff>404813</xdr:rowOff>
    </xdr:from>
    <xdr:to>
      <xdr:col>9</xdr:col>
      <xdr:colOff>642937</xdr:colOff>
      <xdr:row>20</xdr:row>
      <xdr:rowOff>416719</xdr:rowOff>
    </xdr:to>
    <xdr:cxnSp macro="">
      <xdr:nvCxnSpPr>
        <xdr:cNvPr id="71" name="ลูกศรเชื่อมต่อแบบตรง 70"/>
        <xdr:cNvCxnSpPr/>
      </xdr:nvCxnSpPr>
      <xdr:spPr>
        <a:xfrm>
          <a:off x="4905851" y="11690033"/>
          <a:ext cx="2709386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11906</xdr:colOff>
      <xdr:row>35</xdr:row>
      <xdr:rowOff>297656</xdr:rowOff>
    </xdr:from>
    <xdr:to>
      <xdr:col>14</xdr:col>
      <xdr:colOff>0</xdr:colOff>
      <xdr:row>35</xdr:row>
      <xdr:rowOff>309562</xdr:rowOff>
    </xdr:to>
    <xdr:cxnSp macro="">
      <xdr:nvCxnSpPr>
        <xdr:cNvPr id="72" name="ลูกศรเชื่อมต่อแบบตรง 71"/>
        <xdr:cNvCxnSpPr/>
      </xdr:nvCxnSpPr>
      <xdr:spPr>
        <a:xfrm>
          <a:off x="4858226" y="21702236"/>
          <a:ext cx="5657374" cy="11906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  <xdr:twoCellAnchor>
    <xdr:from>
      <xdr:col>6</xdr:col>
      <xdr:colOff>47625</xdr:colOff>
      <xdr:row>19</xdr:row>
      <xdr:rowOff>357188</xdr:rowOff>
    </xdr:from>
    <xdr:to>
      <xdr:col>13</xdr:col>
      <xdr:colOff>523875</xdr:colOff>
      <xdr:row>19</xdr:row>
      <xdr:rowOff>404813</xdr:rowOff>
    </xdr:to>
    <xdr:cxnSp macro="">
      <xdr:nvCxnSpPr>
        <xdr:cNvPr id="73" name="ลูกศรเชื่อมต่อแบบตรง 72"/>
        <xdr:cNvCxnSpPr/>
      </xdr:nvCxnSpPr>
      <xdr:spPr>
        <a:xfrm>
          <a:off x="4893945" y="10842308"/>
          <a:ext cx="5436870" cy="4762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arrow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70"/>
  <sheetViews>
    <sheetView workbookViewId="0">
      <selection sqref="A1:XFD1048576"/>
    </sheetView>
  </sheetViews>
  <sheetFormatPr defaultColWidth="9" defaultRowHeight="19.8" x14ac:dyDescent="0.5"/>
  <cols>
    <col min="1" max="1" width="30.69921875" style="15" customWidth="1"/>
    <col min="2" max="2" width="6" style="115" customWidth="1"/>
    <col min="3" max="3" width="6" style="15" customWidth="1"/>
    <col min="4" max="4" width="8.3984375" style="15" customWidth="1"/>
    <col min="5" max="5" width="5.69921875" style="15" customWidth="1"/>
    <col min="6" max="6" width="6.09765625" style="15" customWidth="1"/>
    <col min="7" max="8" width="5.69921875" style="15" customWidth="1"/>
    <col min="9" max="9" width="6" style="15" customWidth="1"/>
    <col min="10" max="10" width="5.69921875" style="15" customWidth="1"/>
    <col min="11" max="11" width="6" style="15" customWidth="1"/>
    <col min="12" max="16" width="5.69921875" style="15" customWidth="1"/>
    <col min="17" max="17" width="20.69921875" style="15" customWidth="1"/>
    <col min="18" max="116" width="9" style="2"/>
    <col min="117" max="16384" width="9" style="15"/>
  </cols>
  <sheetData>
    <row r="1" spans="1:116" ht="23.4" x14ac:dyDescent="0.6">
      <c r="A1" s="763" t="s">
        <v>50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</row>
    <row r="2" spans="1:116" s="14" customFormat="1" ht="20.399999999999999" x14ac:dyDescent="0.55000000000000004">
      <c r="A2" s="764" t="s">
        <v>40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s="14" customFormat="1" ht="20.399999999999999" x14ac:dyDescent="0.55000000000000004">
      <c r="A3" s="765" t="s">
        <v>49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14" customFormat="1" ht="20.399999999999999" x14ac:dyDescent="0.55000000000000004">
      <c r="A4" s="765" t="s">
        <v>58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ht="10.5" customHeight="1" x14ac:dyDescent="0.5"/>
    <row r="6" spans="1:116" s="14" customFormat="1" ht="20.399999999999999" x14ac:dyDescent="0.55000000000000004">
      <c r="A6" s="760" t="s">
        <v>0</v>
      </c>
      <c r="B6" s="760" t="s">
        <v>3</v>
      </c>
      <c r="C6" s="760" t="s">
        <v>4</v>
      </c>
      <c r="D6" s="760" t="s">
        <v>1</v>
      </c>
      <c r="E6" s="16" t="s">
        <v>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761" t="s">
        <v>6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s="14" customFormat="1" ht="20.399999999999999" x14ac:dyDescent="0.55000000000000004">
      <c r="A7" s="760"/>
      <c r="B7" s="760"/>
      <c r="C7" s="760"/>
      <c r="D7" s="760"/>
      <c r="E7" s="17">
        <v>22555</v>
      </c>
      <c r="F7" s="17">
        <v>22586</v>
      </c>
      <c r="G7" s="17">
        <v>22616</v>
      </c>
      <c r="H7" s="17">
        <v>22647</v>
      </c>
      <c r="I7" s="17">
        <v>22678</v>
      </c>
      <c r="J7" s="17">
        <v>22706</v>
      </c>
      <c r="K7" s="17">
        <v>22737</v>
      </c>
      <c r="L7" s="17">
        <v>22767</v>
      </c>
      <c r="M7" s="17">
        <v>22798</v>
      </c>
      <c r="N7" s="17">
        <v>22828</v>
      </c>
      <c r="O7" s="17">
        <v>22859</v>
      </c>
      <c r="P7" s="17">
        <v>22890</v>
      </c>
      <c r="Q7" s="76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s="3" customFormat="1" ht="20.399999999999999" x14ac:dyDescent="0.55000000000000004">
      <c r="A8" s="25"/>
      <c r="B8" s="117"/>
      <c r="C8" s="117"/>
      <c r="D8" s="3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18"/>
    </row>
    <row r="9" spans="1:116" s="3" customFormat="1" ht="24" customHeight="1" x14ac:dyDescent="0.55000000000000004">
      <c r="A9" s="87" t="s">
        <v>41</v>
      </c>
      <c r="B9" s="46"/>
      <c r="C9" s="46"/>
      <c r="D9" s="46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9" t="s">
        <v>62</v>
      </c>
    </row>
    <row r="10" spans="1:116" s="2" customFormat="1" ht="20.399999999999999" x14ac:dyDescent="0.5">
      <c r="A10" s="47" t="s">
        <v>25</v>
      </c>
      <c r="B10" s="45"/>
      <c r="C10" s="45"/>
      <c r="D10" s="4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90"/>
    </row>
    <row r="11" spans="1:116" s="2" customFormat="1" ht="40.799999999999997" x14ac:dyDescent="0.5">
      <c r="A11" s="8" t="s">
        <v>36</v>
      </c>
      <c r="B11" s="44">
        <v>4</v>
      </c>
      <c r="C11" s="44" t="s">
        <v>7</v>
      </c>
      <c r="D11" s="44"/>
      <c r="E11" s="1"/>
      <c r="F11" s="44">
        <v>2</v>
      </c>
      <c r="G11" s="44" t="s">
        <v>68</v>
      </c>
      <c r="H11" s="44"/>
      <c r="I11" s="44"/>
      <c r="J11" s="5"/>
      <c r="K11" s="5"/>
      <c r="L11" s="5"/>
      <c r="M11" s="5"/>
      <c r="N11" s="5"/>
      <c r="O11" s="5"/>
      <c r="P11" s="5"/>
      <c r="Q11" s="26" t="s">
        <v>63</v>
      </c>
    </row>
    <row r="12" spans="1:116" s="2" customFormat="1" ht="38.4" x14ac:dyDescent="0.5">
      <c r="A12" s="8" t="s">
        <v>47</v>
      </c>
      <c r="B12" s="44">
        <v>12</v>
      </c>
      <c r="C12" s="44" t="s">
        <v>7</v>
      </c>
      <c r="D12" s="44"/>
      <c r="E12" s="1"/>
      <c r="F12" s="44">
        <v>2</v>
      </c>
      <c r="G12" s="44" t="s">
        <v>68</v>
      </c>
      <c r="H12" s="44"/>
      <c r="I12" s="44"/>
      <c r="J12" s="5"/>
      <c r="K12" s="5"/>
      <c r="L12" s="5"/>
      <c r="M12" s="5"/>
      <c r="N12" s="5"/>
      <c r="O12" s="5"/>
      <c r="P12" s="5"/>
      <c r="Q12" s="26" t="s">
        <v>63</v>
      </c>
    </row>
    <row r="13" spans="1:116" s="2" customFormat="1" ht="20.399999999999999" x14ac:dyDescent="0.5">
      <c r="A13" s="47" t="s">
        <v>44</v>
      </c>
      <c r="B13" s="45"/>
      <c r="C13" s="45"/>
      <c r="D13" s="91">
        <v>12000</v>
      </c>
      <c r="E13" s="92"/>
      <c r="F13" s="45"/>
      <c r="G13" s="45"/>
      <c r="H13" s="48"/>
      <c r="I13" s="48"/>
      <c r="J13" s="48"/>
      <c r="K13" s="48"/>
      <c r="L13" s="48"/>
      <c r="M13" s="48"/>
      <c r="N13" s="48"/>
      <c r="O13" s="48"/>
      <c r="P13" s="48"/>
      <c r="Q13" s="93"/>
    </row>
    <row r="14" spans="1:116" s="80" customFormat="1" ht="20.399999999999999" x14ac:dyDescent="0.5">
      <c r="A14" s="18" t="s">
        <v>26</v>
      </c>
      <c r="B14" s="44">
        <v>4</v>
      </c>
      <c r="C14" s="44" t="s">
        <v>7</v>
      </c>
      <c r="D14" s="19"/>
      <c r="E14" s="5"/>
      <c r="F14" s="44">
        <v>2</v>
      </c>
      <c r="G14" s="44" t="s">
        <v>68</v>
      </c>
      <c r="H14" s="5"/>
      <c r="I14" s="5"/>
      <c r="J14" s="5"/>
      <c r="K14" s="5"/>
      <c r="L14" s="5"/>
      <c r="M14" s="5"/>
      <c r="N14" s="5"/>
      <c r="O14" s="5"/>
      <c r="P14" s="5"/>
      <c r="Q14" s="27" t="s">
        <v>62</v>
      </c>
    </row>
    <row r="15" spans="1:116" s="2" customFormat="1" ht="40.799999999999997" x14ac:dyDescent="0.5">
      <c r="A15" s="8" t="s">
        <v>27</v>
      </c>
      <c r="B15" s="44">
        <v>4</v>
      </c>
      <c r="C15" s="44" t="s">
        <v>7</v>
      </c>
      <c r="D15" s="31"/>
      <c r="E15" s="5"/>
      <c r="F15" s="5"/>
      <c r="G15" s="81" t="s">
        <v>14</v>
      </c>
      <c r="H15" s="81" t="s">
        <v>14</v>
      </c>
      <c r="I15" s="81" t="s">
        <v>14</v>
      </c>
      <c r="J15" s="81" t="s">
        <v>14</v>
      </c>
      <c r="K15" s="5"/>
      <c r="L15" s="5"/>
      <c r="M15" s="5"/>
      <c r="N15" s="5"/>
      <c r="O15" s="5"/>
      <c r="P15" s="5"/>
      <c r="Q15" s="759" t="s">
        <v>81</v>
      </c>
    </row>
    <row r="16" spans="1:116" s="2" customFormat="1" x14ac:dyDescent="0.5">
      <c r="A16" s="9" t="s">
        <v>15</v>
      </c>
      <c r="B16" s="44"/>
      <c r="C16" s="44"/>
      <c r="D16" s="44"/>
      <c r="E16" s="5"/>
      <c r="F16" s="5"/>
      <c r="G16" s="81" t="s">
        <v>14</v>
      </c>
      <c r="H16" s="81" t="s">
        <v>14</v>
      </c>
      <c r="I16" s="81" t="s">
        <v>14</v>
      </c>
      <c r="J16" s="81" t="s">
        <v>14</v>
      </c>
      <c r="K16" s="44"/>
      <c r="L16" s="44"/>
      <c r="M16" s="5"/>
      <c r="N16" s="5"/>
      <c r="O16" s="5"/>
      <c r="P16" s="5"/>
      <c r="Q16" s="759"/>
    </row>
    <row r="17" spans="1:116" s="2" customFormat="1" x14ac:dyDescent="0.5">
      <c r="A17" s="9" t="s">
        <v>16</v>
      </c>
      <c r="B17" s="44"/>
      <c r="C17" s="44"/>
      <c r="D17" s="44"/>
      <c r="E17" s="5"/>
      <c r="F17" s="5"/>
      <c r="G17" s="81" t="s">
        <v>14</v>
      </c>
      <c r="H17" s="81" t="s">
        <v>14</v>
      </c>
      <c r="I17" s="81" t="s">
        <v>14</v>
      </c>
      <c r="J17" s="81" t="s">
        <v>14</v>
      </c>
      <c r="K17" s="44"/>
      <c r="L17" s="44"/>
      <c r="M17" s="44"/>
      <c r="N17" s="44"/>
      <c r="O17" s="44"/>
      <c r="P17" s="5"/>
      <c r="Q17" s="759"/>
    </row>
    <row r="18" spans="1:116" s="2" customFormat="1" ht="30.6" customHeight="1" x14ac:dyDescent="0.5">
      <c r="A18" s="9" t="s">
        <v>17</v>
      </c>
      <c r="B18" s="44"/>
      <c r="C18" s="44"/>
      <c r="D18" s="44"/>
      <c r="E18" s="5"/>
      <c r="F18" s="5"/>
      <c r="G18" s="81" t="s">
        <v>14</v>
      </c>
      <c r="H18" s="81" t="s">
        <v>14</v>
      </c>
      <c r="I18" s="81" t="s">
        <v>14</v>
      </c>
      <c r="J18" s="81" t="s">
        <v>14</v>
      </c>
      <c r="K18" s="44"/>
      <c r="L18" s="44"/>
      <c r="M18" s="44"/>
      <c r="N18" s="44"/>
      <c r="O18" s="44"/>
      <c r="P18" s="5"/>
      <c r="Q18" s="759"/>
    </row>
    <row r="19" spans="1:116" s="2" customFormat="1" ht="37.950000000000003" customHeight="1" x14ac:dyDescent="0.5">
      <c r="A19" s="9" t="s">
        <v>18</v>
      </c>
      <c r="B19" s="44"/>
      <c r="C19" s="44"/>
      <c r="D19" s="44"/>
      <c r="E19" s="5"/>
      <c r="F19" s="44"/>
      <c r="G19" s="44"/>
      <c r="H19" s="81" t="s">
        <v>14</v>
      </c>
      <c r="I19" s="81" t="s">
        <v>14</v>
      </c>
      <c r="J19" s="13"/>
      <c r="K19" s="44"/>
      <c r="L19" s="44"/>
      <c r="M19" s="44"/>
      <c r="N19" s="44"/>
      <c r="O19" s="44"/>
      <c r="P19" s="5"/>
      <c r="Q19" s="759"/>
    </row>
    <row r="20" spans="1:116" s="2" customFormat="1" ht="20.399999999999999" x14ac:dyDescent="0.5">
      <c r="A20" s="8" t="s">
        <v>28</v>
      </c>
      <c r="B20" s="44">
        <v>4</v>
      </c>
      <c r="C20" s="44" t="s">
        <v>7</v>
      </c>
      <c r="D20" s="3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59" t="s">
        <v>80</v>
      </c>
    </row>
    <row r="21" spans="1:116" s="2" customFormat="1" ht="49.2" customHeight="1" x14ac:dyDescent="0.5">
      <c r="A21" s="9" t="s">
        <v>19</v>
      </c>
      <c r="B21" s="44"/>
      <c r="C21" s="44"/>
      <c r="D21" s="19"/>
      <c r="E21" s="5"/>
      <c r="F21" s="5"/>
      <c r="G21" s="5"/>
      <c r="H21" s="81" t="s">
        <v>14</v>
      </c>
      <c r="I21" s="81" t="s">
        <v>14</v>
      </c>
      <c r="J21" s="44"/>
      <c r="K21" s="44"/>
      <c r="L21" s="13"/>
      <c r="M21" s="44"/>
      <c r="N21" s="44"/>
      <c r="O21" s="44"/>
      <c r="P21" s="44"/>
      <c r="Q21" s="759"/>
    </row>
    <row r="22" spans="1:116" s="2" customFormat="1" x14ac:dyDescent="0.5">
      <c r="A22" s="9" t="s">
        <v>20</v>
      </c>
      <c r="B22" s="44"/>
      <c r="C22" s="44"/>
      <c r="D22" s="19"/>
      <c r="E22" s="5"/>
      <c r="F22" s="5"/>
      <c r="G22" s="5"/>
      <c r="H22" s="81" t="s">
        <v>14</v>
      </c>
      <c r="I22" s="81" t="s">
        <v>14</v>
      </c>
      <c r="J22" s="44"/>
      <c r="K22" s="44"/>
      <c r="L22" s="13"/>
      <c r="M22" s="9"/>
      <c r="N22" s="13"/>
      <c r="O22" s="13"/>
      <c r="P22" s="13"/>
      <c r="Q22" s="759"/>
    </row>
    <row r="23" spans="1:116" s="2" customFormat="1" x14ac:dyDescent="0.5">
      <c r="A23" s="384" t="s">
        <v>91</v>
      </c>
      <c r="B23" s="385">
        <v>1</v>
      </c>
      <c r="C23" s="385" t="s">
        <v>7</v>
      </c>
      <c r="D23" s="581" t="s">
        <v>95</v>
      </c>
      <c r="E23" s="1"/>
      <c r="F23" s="1"/>
      <c r="G23" s="582" t="s">
        <v>14</v>
      </c>
      <c r="H23" s="582"/>
      <c r="I23" s="582"/>
      <c r="J23" s="385"/>
      <c r="K23" s="385"/>
      <c r="L23" s="387"/>
      <c r="M23" s="384"/>
      <c r="N23" s="387"/>
      <c r="O23" s="387"/>
      <c r="P23" s="387"/>
      <c r="Q23" s="583" t="s">
        <v>90</v>
      </c>
    </row>
    <row r="24" spans="1:116" s="80" customFormat="1" ht="39.6" customHeight="1" x14ac:dyDescent="0.5">
      <c r="A24" s="18" t="s">
        <v>29</v>
      </c>
      <c r="B24" s="44">
        <v>4</v>
      </c>
      <c r="C24" s="44" t="s">
        <v>7</v>
      </c>
      <c r="D24" s="31"/>
      <c r="E24" s="5"/>
      <c r="F24" s="6"/>
      <c r="G24" s="6"/>
      <c r="H24" s="20"/>
      <c r="I24" s="20"/>
      <c r="J24" s="20"/>
      <c r="K24" s="20"/>
      <c r="L24" s="20"/>
      <c r="M24" s="5"/>
      <c r="N24" s="5"/>
      <c r="O24" s="5"/>
      <c r="P24" s="5"/>
      <c r="Q24" s="757" t="s">
        <v>79</v>
      </c>
    </row>
    <row r="25" spans="1:116" s="2" customFormat="1" ht="56.25" customHeight="1" x14ac:dyDescent="0.5">
      <c r="A25" s="9" t="s">
        <v>39</v>
      </c>
      <c r="B25" s="44"/>
      <c r="C25" s="44"/>
      <c r="D25" s="44"/>
      <c r="E25" s="22"/>
      <c r="F25" s="22"/>
      <c r="G25" s="22"/>
      <c r="H25" s="81" t="s">
        <v>14</v>
      </c>
      <c r="I25" s="81" t="s">
        <v>14</v>
      </c>
      <c r="J25" s="20"/>
      <c r="K25" s="20"/>
      <c r="L25" s="20"/>
      <c r="M25" s="22"/>
      <c r="N25" s="22"/>
      <c r="O25" s="22"/>
      <c r="P25" s="22"/>
      <c r="Q25" s="758"/>
    </row>
    <row r="26" spans="1:116" s="80" customFormat="1" ht="21" customHeight="1" x14ac:dyDescent="0.5">
      <c r="A26" s="5" t="s">
        <v>98</v>
      </c>
      <c r="B26" s="44">
        <v>4</v>
      </c>
      <c r="C26" s="44" t="s">
        <v>7</v>
      </c>
      <c r="D26" s="20" t="s">
        <v>57</v>
      </c>
      <c r="E26" s="22"/>
      <c r="F26" s="22"/>
      <c r="G26" s="22"/>
      <c r="H26" s="81"/>
      <c r="I26" s="81"/>
      <c r="J26" s="20"/>
      <c r="K26" s="20"/>
      <c r="L26" s="20"/>
      <c r="M26" s="22"/>
      <c r="N26" s="22"/>
      <c r="O26" s="22"/>
      <c r="P26" s="22"/>
      <c r="Q26" s="97" t="s">
        <v>99</v>
      </c>
    </row>
    <row r="27" spans="1:116" ht="27.75" customHeight="1" x14ac:dyDescent="0.5">
      <c r="A27" s="8" t="s">
        <v>30</v>
      </c>
      <c r="B27" s="44">
        <v>12</v>
      </c>
      <c r="C27" s="44" t="s">
        <v>7</v>
      </c>
      <c r="D27" s="85" t="s">
        <v>82</v>
      </c>
      <c r="E27" s="5"/>
      <c r="F27" s="7"/>
      <c r="G27" s="7"/>
      <c r="H27" s="5"/>
      <c r="I27" s="5"/>
      <c r="J27" s="5"/>
      <c r="K27" s="5"/>
      <c r="L27" s="5"/>
      <c r="M27" s="5"/>
      <c r="N27" s="5"/>
      <c r="O27" s="5"/>
      <c r="P27" s="5"/>
      <c r="Q27" s="759" t="s">
        <v>78</v>
      </c>
    </row>
    <row r="28" spans="1:116" x14ac:dyDescent="0.5">
      <c r="A28" s="9" t="s">
        <v>10</v>
      </c>
      <c r="B28" s="44"/>
      <c r="C28" s="44"/>
      <c r="D28" s="19"/>
      <c r="E28" s="5"/>
      <c r="F28" s="82" t="s">
        <v>69</v>
      </c>
      <c r="G28" s="82" t="s">
        <v>68</v>
      </c>
      <c r="H28" s="44"/>
      <c r="I28" s="44"/>
      <c r="J28" s="44"/>
      <c r="K28" s="5"/>
      <c r="L28" s="5"/>
      <c r="M28" s="5"/>
      <c r="N28" s="5"/>
      <c r="O28" s="5"/>
      <c r="P28" s="5"/>
      <c r="Q28" s="759"/>
    </row>
    <row r="29" spans="1:116" x14ac:dyDescent="0.5">
      <c r="A29" s="9" t="s">
        <v>45</v>
      </c>
      <c r="B29" s="44"/>
      <c r="C29" s="44"/>
      <c r="D29" s="19"/>
      <c r="E29" s="5"/>
      <c r="F29" s="82" t="s">
        <v>69</v>
      </c>
      <c r="G29" s="82" t="s">
        <v>68</v>
      </c>
      <c r="H29" s="44"/>
      <c r="I29" s="13"/>
      <c r="J29" s="44"/>
      <c r="K29" s="5"/>
      <c r="L29" s="5"/>
      <c r="M29" s="5"/>
      <c r="N29" s="5"/>
      <c r="O29" s="5"/>
      <c r="P29" s="5"/>
      <c r="Q29" s="759"/>
    </row>
    <row r="30" spans="1:116" x14ac:dyDescent="0.5">
      <c r="A30" s="9" t="s">
        <v>12</v>
      </c>
      <c r="B30" s="44"/>
      <c r="C30" s="44"/>
      <c r="D30" s="19"/>
      <c r="E30" s="5"/>
      <c r="F30" s="7"/>
      <c r="G30" s="4"/>
      <c r="H30" s="44"/>
      <c r="I30" s="44"/>
      <c r="J30" s="44"/>
      <c r="K30" s="5"/>
      <c r="L30" s="5"/>
      <c r="M30" s="5"/>
      <c r="N30" s="5"/>
      <c r="O30" s="5"/>
      <c r="P30" s="5"/>
      <c r="Q30" s="759"/>
    </row>
    <row r="31" spans="1:116" s="24" customFormat="1" x14ac:dyDescent="0.5">
      <c r="A31" s="1" t="s">
        <v>92</v>
      </c>
      <c r="B31" s="385">
        <v>4</v>
      </c>
      <c r="C31" s="385" t="s">
        <v>7</v>
      </c>
      <c r="D31" s="581" t="s">
        <v>51</v>
      </c>
      <c r="E31" s="1"/>
      <c r="F31" s="584"/>
      <c r="G31" s="585"/>
      <c r="H31" s="385"/>
      <c r="I31" s="385"/>
      <c r="J31" s="582" t="s">
        <v>14</v>
      </c>
      <c r="K31" s="1"/>
      <c r="L31" s="1"/>
      <c r="M31" s="1"/>
      <c r="N31" s="1"/>
      <c r="O31" s="1"/>
      <c r="P31" s="1"/>
      <c r="Q31" s="388" t="s">
        <v>90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</row>
    <row r="32" spans="1:116" x14ac:dyDescent="0.5">
      <c r="A32" s="384" t="s">
        <v>93</v>
      </c>
      <c r="B32" s="385"/>
      <c r="C32" s="385"/>
      <c r="D32" s="386"/>
      <c r="E32" s="1"/>
      <c r="F32" s="584"/>
      <c r="G32" s="585"/>
      <c r="H32" s="385"/>
      <c r="I32" s="385"/>
      <c r="J32" s="385"/>
      <c r="K32" s="1"/>
      <c r="L32" s="1"/>
      <c r="M32" s="1"/>
      <c r="N32" s="1"/>
      <c r="O32" s="1"/>
      <c r="P32" s="1"/>
      <c r="Q32" s="586"/>
    </row>
    <row r="33" spans="1:17" x14ac:dyDescent="0.5">
      <c r="A33" s="1" t="s">
        <v>92</v>
      </c>
      <c r="B33" s="385">
        <v>16</v>
      </c>
      <c r="C33" s="385" t="s">
        <v>7</v>
      </c>
      <c r="D33" s="581" t="s">
        <v>96</v>
      </c>
      <c r="E33" s="1"/>
      <c r="F33" s="584"/>
      <c r="G33" s="585"/>
      <c r="H33" s="385"/>
      <c r="I33" s="385"/>
      <c r="J33" s="385" t="s">
        <v>71</v>
      </c>
      <c r="K33" s="1"/>
      <c r="L33" s="385" t="s">
        <v>72</v>
      </c>
      <c r="M33" s="1"/>
      <c r="N33" s="1"/>
      <c r="O33" s="1"/>
      <c r="P33" s="1"/>
      <c r="Q33" s="586" t="s">
        <v>90</v>
      </c>
    </row>
    <row r="34" spans="1:17" x14ac:dyDescent="0.5">
      <c r="A34" s="9" t="s">
        <v>94</v>
      </c>
      <c r="B34" s="44"/>
      <c r="C34" s="44"/>
      <c r="D34" s="19"/>
      <c r="E34" s="5"/>
      <c r="F34" s="7"/>
      <c r="G34" s="4"/>
      <c r="H34" s="44"/>
      <c r="I34" s="44"/>
      <c r="J34" s="44"/>
      <c r="K34" s="5"/>
      <c r="L34" s="5"/>
      <c r="M34" s="5"/>
      <c r="N34" s="5"/>
      <c r="O34" s="5"/>
      <c r="P34" s="5"/>
      <c r="Q34" s="116"/>
    </row>
    <row r="35" spans="1:17" x14ac:dyDescent="0.5">
      <c r="A35" s="9" t="s">
        <v>742</v>
      </c>
      <c r="B35" s="44">
        <v>16</v>
      </c>
      <c r="C35" s="44" t="s">
        <v>22</v>
      </c>
      <c r="D35" s="19">
        <v>14420</v>
      </c>
      <c r="E35" s="5"/>
      <c r="F35" s="7"/>
      <c r="G35" s="4"/>
      <c r="H35" s="44"/>
      <c r="I35" s="44"/>
      <c r="J35" s="81" t="s">
        <v>14</v>
      </c>
      <c r="K35" s="5"/>
      <c r="L35" s="5"/>
      <c r="M35" s="5"/>
      <c r="N35" s="5"/>
      <c r="O35" s="5"/>
      <c r="P35" s="5"/>
      <c r="Q35" s="27" t="s">
        <v>109</v>
      </c>
    </row>
    <row r="36" spans="1:17" x14ac:dyDescent="0.5">
      <c r="A36" s="9" t="s">
        <v>743</v>
      </c>
      <c r="B36" s="44"/>
      <c r="C36" s="44"/>
      <c r="D36" s="19"/>
      <c r="E36" s="5"/>
      <c r="F36" s="7"/>
      <c r="G36" s="4"/>
      <c r="H36" s="44"/>
      <c r="I36" s="44"/>
      <c r="J36" s="44"/>
      <c r="K36" s="5"/>
      <c r="L36" s="5"/>
      <c r="M36" s="5"/>
      <c r="N36" s="5"/>
      <c r="O36" s="5"/>
      <c r="P36" s="5"/>
      <c r="Q36" s="116"/>
    </row>
    <row r="37" spans="1:17" x14ac:dyDescent="0.5">
      <c r="A37" s="9" t="s">
        <v>744</v>
      </c>
      <c r="B37" s="44">
        <v>8</v>
      </c>
      <c r="C37" s="44" t="s">
        <v>22</v>
      </c>
      <c r="D37" s="19">
        <v>11960</v>
      </c>
      <c r="E37" s="5"/>
      <c r="F37" s="7"/>
      <c r="G37" s="4"/>
      <c r="H37" s="44"/>
      <c r="I37" s="44"/>
      <c r="J37" s="44"/>
      <c r="K37" s="81" t="s">
        <v>14</v>
      </c>
      <c r="L37" s="5"/>
      <c r="M37" s="5"/>
      <c r="N37" s="5"/>
      <c r="O37" s="5"/>
      <c r="P37" s="5"/>
      <c r="Q37" s="116" t="s">
        <v>745</v>
      </c>
    </row>
    <row r="38" spans="1:17" x14ac:dyDescent="0.5">
      <c r="A38" s="9" t="s">
        <v>746</v>
      </c>
      <c r="B38" s="44"/>
      <c r="C38" s="44"/>
      <c r="D38" s="19"/>
      <c r="E38" s="5"/>
      <c r="F38" s="7"/>
      <c r="G38" s="4"/>
      <c r="H38" s="44"/>
      <c r="I38" s="44"/>
      <c r="J38" s="44"/>
      <c r="K38" s="5"/>
      <c r="L38" s="5"/>
      <c r="M38" s="5"/>
      <c r="N38" s="5"/>
      <c r="O38" s="5"/>
      <c r="P38" s="5"/>
      <c r="Q38" s="116" t="s">
        <v>747</v>
      </c>
    </row>
    <row r="39" spans="1:17" x14ac:dyDescent="0.5">
      <c r="A39" s="9" t="s">
        <v>100</v>
      </c>
      <c r="B39" s="44"/>
      <c r="C39" s="44"/>
      <c r="D39" s="19">
        <v>2000</v>
      </c>
      <c r="E39" s="5"/>
      <c r="F39" s="7"/>
      <c r="G39" s="4"/>
      <c r="H39" s="44"/>
      <c r="I39" s="44"/>
      <c r="J39" s="44"/>
      <c r="K39" s="5"/>
      <c r="L39" s="5"/>
      <c r="M39" s="5"/>
      <c r="N39" s="5"/>
      <c r="O39" s="5"/>
      <c r="P39" s="5"/>
      <c r="Q39" s="116" t="s">
        <v>101</v>
      </c>
    </row>
    <row r="40" spans="1:17" ht="20.399999999999999" x14ac:dyDescent="0.5">
      <c r="A40" s="8" t="s">
        <v>31</v>
      </c>
      <c r="B40" s="44"/>
      <c r="C40" s="44"/>
      <c r="D40" s="4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7"/>
    </row>
    <row r="41" spans="1:17" ht="39.6" x14ac:dyDescent="0.5">
      <c r="A41" s="10" t="s">
        <v>46</v>
      </c>
      <c r="B41" s="44" t="s">
        <v>583</v>
      </c>
      <c r="C41" s="44" t="s">
        <v>13</v>
      </c>
      <c r="D41" s="20" t="s">
        <v>83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7"/>
    </row>
    <row r="42" spans="1:17" x14ac:dyDescent="0.5">
      <c r="A42" s="12" t="s">
        <v>59</v>
      </c>
      <c r="B42" s="114">
        <v>4</v>
      </c>
      <c r="C42" s="114" t="s">
        <v>13</v>
      </c>
      <c r="D42" s="23" t="s">
        <v>84</v>
      </c>
      <c r="E42" s="13"/>
      <c r="F42" s="13"/>
      <c r="G42" s="81" t="s">
        <v>14</v>
      </c>
      <c r="H42" s="44"/>
      <c r="I42" s="44"/>
      <c r="J42" s="81" t="s">
        <v>14</v>
      </c>
      <c r="K42" s="13"/>
      <c r="L42" s="13"/>
      <c r="M42" s="81" t="s">
        <v>14</v>
      </c>
      <c r="N42" s="13"/>
      <c r="O42" s="13"/>
      <c r="P42" s="81" t="s">
        <v>14</v>
      </c>
      <c r="Q42" s="28"/>
    </row>
    <row r="43" spans="1:17" ht="39.6" x14ac:dyDescent="0.5">
      <c r="A43" s="10" t="s">
        <v>21</v>
      </c>
      <c r="B43" s="114">
        <v>4</v>
      </c>
      <c r="C43" s="114" t="s">
        <v>7</v>
      </c>
      <c r="D43" s="114"/>
      <c r="E43" s="12"/>
      <c r="F43" s="12"/>
      <c r="G43" s="12"/>
      <c r="H43" s="12"/>
      <c r="I43" s="12"/>
      <c r="J43" s="11"/>
      <c r="K43" s="12"/>
      <c r="L43" s="12"/>
      <c r="M43" s="12"/>
      <c r="N43" s="12"/>
      <c r="O43" s="755" t="s">
        <v>14</v>
      </c>
      <c r="P43" s="755"/>
      <c r="Q43" s="28" t="s">
        <v>77</v>
      </c>
    </row>
    <row r="44" spans="1:17" ht="20.399999999999999" x14ac:dyDescent="0.5">
      <c r="A44" s="47" t="s">
        <v>2</v>
      </c>
      <c r="B44" s="45"/>
      <c r="C44" s="45"/>
      <c r="D44" s="91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93"/>
    </row>
    <row r="45" spans="1:17" x14ac:dyDescent="0.5">
      <c r="A45" s="10" t="s">
        <v>33</v>
      </c>
      <c r="B45" s="114">
        <v>12</v>
      </c>
      <c r="C45" s="114" t="s">
        <v>13</v>
      </c>
      <c r="D45" s="114"/>
      <c r="E45" s="755" t="s">
        <v>14</v>
      </c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28" t="s">
        <v>9</v>
      </c>
    </row>
    <row r="46" spans="1:17" x14ac:dyDescent="0.5">
      <c r="A46" s="10" t="s">
        <v>32</v>
      </c>
      <c r="B46" s="114">
        <v>12</v>
      </c>
      <c r="C46" s="114" t="s">
        <v>13</v>
      </c>
      <c r="D46" s="114"/>
      <c r="E46" s="755" t="s">
        <v>14</v>
      </c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  <c r="Q46" s="28" t="s">
        <v>9</v>
      </c>
    </row>
    <row r="47" spans="1:17" ht="115.2" x14ac:dyDescent="0.5">
      <c r="A47" s="10" t="s">
        <v>34</v>
      </c>
      <c r="B47" s="114">
        <v>4</v>
      </c>
      <c r="C47" s="114" t="s">
        <v>7</v>
      </c>
      <c r="D47" s="86" t="s">
        <v>85</v>
      </c>
      <c r="E47" s="12"/>
      <c r="F47" s="12"/>
      <c r="G47" s="12"/>
      <c r="H47" s="12"/>
      <c r="I47" s="12"/>
      <c r="J47" s="12"/>
      <c r="K47" s="83" t="s">
        <v>71</v>
      </c>
      <c r="L47" s="84" t="s">
        <v>72</v>
      </c>
      <c r="M47" s="12"/>
      <c r="N47" s="12"/>
      <c r="O47" s="12"/>
      <c r="P47" s="12"/>
      <c r="Q47" s="29" t="s">
        <v>75</v>
      </c>
    </row>
    <row r="48" spans="1:17" x14ac:dyDescent="0.5">
      <c r="A48" s="10" t="s">
        <v>35</v>
      </c>
      <c r="B48" s="114">
        <v>4</v>
      </c>
      <c r="C48" s="114" t="s">
        <v>7</v>
      </c>
      <c r="D48" s="114"/>
      <c r="E48" s="755" t="s">
        <v>14</v>
      </c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28" t="s">
        <v>9</v>
      </c>
    </row>
    <row r="49" spans="1:116" x14ac:dyDescent="0.5">
      <c r="A49" s="10" t="s">
        <v>97</v>
      </c>
      <c r="B49" s="114">
        <v>4</v>
      </c>
      <c r="C49" s="114" t="s">
        <v>7</v>
      </c>
      <c r="D49" s="114"/>
      <c r="E49" s="114"/>
      <c r="F49" s="114"/>
      <c r="G49" s="114"/>
      <c r="H49" s="114"/>
      <c r="I49" s="114"/>
      <c r="J49" s="114"/>
      <c r="K49" s="114" t="s">
        <v>71</v>
      </c>
      <c r="L49" s="114" t="s">
        <v>72</v>
      </c>
      <c r="M49" s="114"/>
      <c r="N49" s="114"/>
      <c r="O49" s="114"/>
      <c r="P49" s="114"/>
      <c r="Q49" s="28"/>
    </row>
    <row r="50" spans="1:116" s="24" customFormat="1" x14ac:dyDescent="0.5">
      <c r="A50" s="5" t="s">
        <v>106</v>
      </c>
      <c r="B50" s="44">
        <v>4</v>
      </c>
      <c r="C50" s="44" t="s">
        <v>7</v>
      </c>
      <c r="D50" s="20" t="s">
        <v>108</v>
      </c>
      <c r="E50" s="44"/>
      <c r="F50" s="44"/>
      <c r="G50" s="44"/>
      <c r="H50" s="44"/>
      <c r="I50" s="44"/>
      <c r="J50" s="81" t="s">
        <v>14</v>
      </c>
      <c r="K50" s="44"/>
      <c r="L50" s="44"/>
      <c r="M50" s="44"/>
      <c r="N50" s="44"/>
      <c r="O50" s="44"/>
      <c r="P50" s="44"/>
      <c r="Q50" s="116" t="s">
        <v>745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</row>
    <row r="51" spans="1:116" x14ac:dyDescent="0.5">
      <c r="A51" s="9" t="s">
        <v>107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116" t="s">
        <v>747</v>
      </c>
    </row>
    <row r="52" spans="1:116" s="101" customFormat="1" ht="19.2" x14ac:dyDescent="0.45">
      <c r="A52" s="102" t="s">
        <v>110</v>
      </c>
      <c r="B52" s="98"/>
      <c r="C52" s="98"/>
      <c r="D52" s="103" t="s">
        <v>111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9" t="s">
        <v>114</v>
      </c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</row>
    <row r="53" spans="1:116" s="101" customFormat="1" ht="19.2" x14ac:dyDescent="0.45">
      <c r="A53" s="102" t="s">
        <v>112</v>
      </c>
      <c r="B53" s="98"/>
      <c r="C53" s="98"/>
      <c r="D53" s="103" t="s">
        <v>113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9" t="s">
        <v>115</v>
      </c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</row>
    <row r="54" spans="1:116" ht="20.399999999999999" x14ac:dyDescent="0.5">
      <c r="A54" s="47" t="s">
        <v>103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93"/>
    </row>
    <row r="55" spans="1:116" ht="98.25" customHeight="1" x14ac:dyDescent="0.5">
      <c r="A55" s="8" t="s">
        <v>102</v>
      </c>
      <c r="B55" s="44">
        <v>120</v>
      </c>
      <c r="C55" s="44" t="s">
        <v>22</v>
      </c>
      <c r="D55" s="85" t="s">
        <v>86</v>
      </c>
      <c r="E55" s="5"/>
      <c r="F55" s="20" t="s">
        <v>70</v>
      </c>
      <c r="G55" s="21" t="s">
        <v>70</v>
      </c>
      <c r="H55" s="13"/>
      <c r="I55" s="13"/>
      <c r="J55" s="13"/>
      <c r="K55" s="20" t="s">
        <v>70</v>
      </c>
      <c r="L55" s="44"/>
      <c r="M55" s="44"/>
      <c r="N55" s="44"/>
      <c r="O55" s="44"/>
      <c r="P55" s="5"/>
      <c r="Q55" s="116" t="s">
        <v>76</v>
      </c>
    </row>
    <row r="56" spans="1:116" x14ac:dyDescent="0.5">
      <c r="A56" s="9" t="s">
        <v>104</v>
      </c>
      <c r="B56" s="44">
        <v>2</v>
      </c>
      <c r="C56" s="44" t="s">
        <v>7</v>
      </c>
      <c r="D56" s="85" t="s">
        <v>87</v>
      </c>
      <c r="E56" s="5"/>
      <c r="F56" s="20"/>
      <c r="G56" s="21"/>
      <c r="H56" s="13"/>
      <c r="I56" s="13"/>
      <c r="J56" s="13"/>
      <c r="K56" s="20"/>
      <c r="L56" s="44"/>
      <c r="M56" s="44"/>
      <c r="N56" s="44"/>
      <c r="O56" s="44"/>
      <c r="P56" s="5"/>
      <c r="Q56" s="116" t="s">
        <v>105</v>
      </c>
    </row>
    <row r="57" spans="1:116" x14ac:dyDescent="0.5">
      <c r="A57" s="5" t="s">
        <v>116</v>
      </c>
      <c r="B57" s="44">
        <v>40</v>
      </c>
      <c r="C57" s="44" t="s">
        <v>22</v>
      </c>
      <c r="D57" s="85">
        <v>16000</v>
      </c>
      <c r="E57" s="5"/>
      <c r="F57" s="20"/>
      <c r="G57" s="21"/>
      <c r="H57" s="13"/>
      <c r="I57" s="13"/>
      <c r="J57" s="13"/>
      <c r="K57" s="20"/>
      <c r="L57" s="44"/>
      <c r="M57" s="44"/>
      <c r="N57" s="44"/>
      <c r="O57" s="44"/>
      <c r="P57" s="5"/>
      <c r="Q57" s="116" t="s">
        <v>117</v>
      </c>
    </row>
    <row r="58" spans="1:116" x14ac:dyDescent="0.5">
      <c r="A58" s="5" t="s">
        <v>118</v>
      </c>
      <c r="B58" s="44">
        <v>4</v>
      </c>
      <c r="C58" s="44" t="s">
        <v>22</v>
      </c>
      <c r="D58" s="85" t="s">
        <v>120</v>
      </c>
      <c r="E58" s="5"/>
      <c r="F58" s="20"/>
      <c r="G58" s="21"/>
      <c r="H58" s="13"/>
      <c r="I58" s="13"/>
      <c r="J58" s="13"/>
      <c r="K58" s="20"/>
      <c r="L58" s="44"/>
      <c r="M58" s="44"/>
      <c r="N58" s="44"/>
      <c r="O58" s="44"/>
      <c r="P58" s="5"/>
      <c r="Q58" s="116" t="s">
        <v>101</v>
      </c>
    </row>
    <row r="59" spans="1:116" x14ac:dyDescent="0.5">
      <c r="A59" s="9" t="s">
        <v>119</v>
      </c>
      <c r="B59" s="44"/>
      <c r="C59" s="44"/>
      <c r="D59" s="85"/>
      <c r="E59" s="5"/>
      <c r="F59" s="20"/>
      <c r="G59" s="21"/>
      <c r="H59" s="13"/>
      <c r="I59" s="13"/>
      <c r="J59" s="13"/>
      <c r="K59" s="20"/>
      <c r="L59" s="44"/>
      <c r="M59" s="44"/>
      <c r="N59" s="44"/>
      <c r="O59" s="44"/>
      <c r="P59" s="5"/>
      <c r="Q59" s="116"/>
    </row>
    <row r="60" spans="1:116" x14ac:dyDescent="0.5">
      <c r="A60" s="9" t="s">
        <v>121</v>
      </c>
      <c r="B60" s="44">
        <v>40</v>
      </c>
      <c r="C60" s="44" t="s">
        <v>22</v>
      </c>
      <c r="D60" s="85">
        <v>16000</v>
      </c>
      <c r="E60" s="5"/>
      <c r="F60" s="20"/>
      <c r="G60" s="21"/>
      <c r="H60" s="13"/>
      <c r="I60" s="13"/>
      <c r="J60" s="13"/>
      <c r="K60" s="20"/>
      <c r="L60" s="44"/>
      <c r="M60" s="44"/>
      <c r="N60" s="44"/>
      <c r="O60" s="44"/>
      <c r="P60" s="5"/>
      <c r="Q60" s="116" t="s">
        <v>122</v>
      </c>
    </row>
    <row r="61" spans="1:116" x14ac:dyDescent="0.5">
      <c r="A61" s="9" t="s">
        <v>748</v>
      </c>
      <c r="B61" s="44">
        <v>4</v>
      </c>
      <c r="C61" s="44" t="s">
        <v>7</v>
      </c>
      <c r="D61" s="85">
        <v>2080</v>
      </c>
      <c r="E61" s="5"/>
      <c r="F61" s="20"/>
      <c r="G61" s="21"/>
      <c r="H61" s="13"/>
      <c r="I61" s="13"/>
      <c r="J61" s="13"/>
      <c r="K61" s="20"/>
      <c r="L61" s="81" t="s">
        <v>14</v>
      </c>
      <c r="M61" s="44"/>
      <c r="N61" s="44"/>
      <c r="O61" s="44"/>
      <c r="P61" s="5"/>
      <c r="Q61" s="116" t="s">
        <v>745</v>
      </c>
    </row>
    <row r="62" spans="1:116" x14ac:dyDescent="0.5">
      <c r="A62" s="9" t="s">
        <v>123</v>
      </c>
      <c r="B62" s="44"/>
      <c r="C62" s="44"/>
      <c r="D62" s="85"/>
      <c r="E62" s="5"/>
      <c r="F62" s="20"/>
      <c r="G62" s="21"/>
      <c r="H62" s="13"/>
      <c r="I62" s="13"/>
      <c r="J62" s="13"/>
      <c r="K62" s="20"/>
      <c r="L62" s="44"/>
      <c r="M62" s="44"/>
      <c r="N62" s="44"/>
      <c r="O62" s="44"/>
      <c r="P62" s="5"/>
      <c r="Q62" s="116" t="s">
        <v>747</v>
      </c>
    </row>
    <row r="63" spans="1:116" ht="20.399999999999999" x14ac:dyDescent="0.55000000000000004">
      <c r="A63" s="57" t="s">
        <v>55</v>
      </c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6"/>
    </row>
    <row r="64" spans="1:116" x14ac:dyDescent="0.5">
      <c r="A64" s="10" t="s">
        <v>60</v>
      </c>
      <c r="B64" s="114">
        <v>12</v>
      </c>
      <c r="C64" s="114" t="s">
        <v>13</v>
      </c>
      <c r="D64" s="11"/>
      <c r="E64" s="756" t="s">
        <v>23</v>
      </c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28" t="s">
        <v>73</v>
      </c>
    </row>
    <row r="65" spans="1:17" x14ac:dyDescent="0.5">
      <c r="A65" s="10" t="s">
        <v>61</v>
      </c>
      <c r="B65" s="114">
        <v>1</v>
      </c>
      <c r="C65" s="114" t="s">
        <v>13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755" t="s">
        <v>14</v>
      </c>
      <c r="P65" s="755"/>
      <c r="Q65" s="28" t="s">
        <v>74</v>
      </c>
    </row>
    <row r="66" spans="1:17" x14ac:dyDescent="0.5">
      <c r="C66" s="115"/>
      <c r="D66" s="113"/>
      <c r="E66" s="113"/>
      <c r="F66" s="113"/>
      <c r="G66" s="115"/>
      <c r="H66" s="115"/>
      <c r="I66" s="753"/>
      <c r="J66" s="753"/>
      <c r="K66" s="753"/>
      <c r="L66" s="753"/>
      <c r="M66" s="753"/>
      <c r="N66" s="753"/>
    </row>
    <row r="67" spans="1:17" x14ac:dyDescent="0.5">
      <c r="B67" s="115">
        <v>1</v>
      </c>
      <c r="C67" s="115" t="s">
        <v>24</v>
      </c>
      <c r="D67" s="754" t="s">
        <v>64</v>
      </c>
      <c r="E67" s="754"/>
      <c r="F67" s="754"/>
      <c r="G67" s="115">
        <v>2</v>
      </c>
      <c r="H67" s="115" t="s">
        <v>24</v>
      </c>
      <c r="I67" s="24" t="s">
        <v>65</v>
      </c>
      <c r="J67" s="24"/>
      <c r="K67" s="24"/>
      <c r="L67" s="115"/>
      <c r="M67" s="115"/>
      <c r="N67" s="113"/>
    </row>
    <row r="68" spans="1:17" x14ac:dyDescent="0.5">
      <c r="B68" s="115">
        <v>3</v>
      </c>
      <c r="C68" s="115" t="s">
        <v>24</v>
      </c>
      <c r="D68" s="113" t="s">
        <v>66</v>
      </c>
      <c r="E68" s="113"/>
      <c r="F68" s="113"/>
      <c r="G68" s="115">
        <v>4</v>
      </c>
      <c r="H68" s="115" t="s">
        <v>24</v>
      </c>
      <c r="I68" s="113" t="s">
        <v>67</v>
      </c>
      <c r="J68" s="113"/>
      <c r="K68" s="24"/>
      <c r="L68" s="115"/>
      <c r="M68" s="115"/>
      <c r="N68" s="113"/>
    </row>
    <row r="69" spans="1:17" x14ac:dyDescent="0.5">
      <c r="C69" s="115"/>
      <c r="D69" s="754"/>
      <c r="E69" s="754"/>
      <c r="F69" s="754"/>
      <c r="G69" s="115"/>
      <c r="H69" s="115"/>
      <c r="I69" s="24"/>
      <c r="J69" s="24"/>
      <c r="K69" s="24"/>
      <c r="L69" s="115"/>
      <c r="M69" s="115"/>
      <c r="N69" s="113"/>
    </row>
    <row r="70" spans="1:17" x14ac:dyDescent="0.5">
      <c r="B70" s="15"/>
      <c r="G70" s="115"/>
      <c r="H70" s="115"/>
      <c r="I70" s="24"/>
      <c r="J70" s="24"/>
      <c r="K70" s="24"/>
      <c r="L70" s="24"/>
      <c r="M70" s="24"/>
      <c r="N70" s="24"/>
    </row>
  </sheetData>
  <mergeCells count="22">
    <mergeCell ref="A1:Q1"/>
    <mergeCell ref="A2:Q2"/>
    <mergeCell ref="A3:Q3"/>
    <mergeCell ref="A4:Q4"/>
    <mergeCell ref="A6:A7"/>
    <mergeCell ref="B6:B7"/>
    <mergeCell ref="Q24:Q25"/>
    <mergeCell ref="Q27:Q30"/>
    <mergeCell ref="Q15:Q19"/>
    <mergeCell ref="C6:C7"/>
    <mergeCell ref="D6:D7"/>
    <mergeCell ref="Q6:Q7"/>
    <mergeCell ref="Q20:Q22"/>
    <mergeCell ref="I66:N66"/>
    <mergeCell ref="D67:F67"/>
    <mergeCell ref="D69:F69"/>
    <mergeCell ref="O43:P43"/>
    <mergeCell ref="E45:P45"/>
    <mergeCell ref="E46:P46"/>
    <mergeCell ref="E48:P48"/>
    <mergeCell ref="E64:P64"/>
    <mergeCell ref="O65:P65"/>
  </mergeCells>
  <pageMargins left="0.11811023622047245" right="0.11811023622047245" top="0.35433070866141736" bottom="0.39370078740157483" header="0.31496062992125984" footer="0.3149606299212598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8"/>
  <sheetViews>
    <sheetView workbookViewId="0">
      <selection sqref="A1:XFD1048576"/>
    </sheetView>
  </sheetViews>
  <sheetFormatPr defaultColWidth="9" defaultRowHeight="19.8" x14ac:dyDescent="0.5"/>
  <cols>
    <col min="1" max="1" width="30.69921875" style="15" customWidth="1"/>
    <col min="2" max="2" width="6" style="109" customWidth="1"/>
    <col min="3" max="3" width="6" style="15" customWidth="1"/>
    <col min="4" max="4" width="8.8984375" style="15" customWidth="1"/>
    <col min="5" max="5" width="5.69921875" style="15" customWidth="1"/>
    <col min="6" max="6" width="6.09765625" style="15" customWidth="1"/>
    <col min="7" max="8" width="5.69921875" style="15" customWidth="1"/>
    <col min="9" max="9" width="6" style="15" customWidth="1"/>
    <col min="10" max="10" width="5.69921875" style="15" customWidth="1"/>
    <col min="11" max="11" width="6.5" style="15" customWidth="1"/>
    <col min="12" max="16" width="5.69921875" style="15" customWidth="1"/>
    <col min="17" max="17" width="20.69921875" style="15" customWidth="1"/>
    <col min="18" max="116" width="9" style="2"/>
    <col min="117" max="16384" width="9" style="15"/>
  </cols>
  <sheetData>
    <row r="1" spans="1:116" s="14" customFormat="1" ht="21" x14ac:dyDescent="0.6">
      <c r="A1" s="766" t="s">
        <v>40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116" s="14" customFormat="1" ht="21" x14ac:dyDescent="0.6">
      <c r="A2" s="766" t="s">
        <v>124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s="14" customFormat="1" ht="21" x14ac:dyDescent="0.6">
      <c r="A3" s="766" t="s">
        <v>125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ht="19.5" customHeight="1" x14ac:dyDescent="0.6">
      <c r="A4" s="53"/>
      <c r="B4" s="119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120">
        <v>22614</v>
      </c>
    </row>
    <row r="5" spans="1:116" s="14" customFormat="1" ht="21" x14ac:dyDescent="0.6">
      <c r="A5" s="767" t="s">
        <v>0</v>
      </c>
      <c r="B5" s="767" t="s">
        <v>3</v>
      </c>
      <c r="C5" s="767" t="s">
        <v>4</v>
      </c>
      <c r="D5" s="767" t="s">
        <v>1</v>
      </c>
      <c r="E5" s="121" t="s">
        <v>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768" t="s">
        <v>6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</row>
    <row r="6" spans="1:116" s="14" customFormat="1" ht="21" x14ac:dyDescent="0.55000000000000004">
      <c r="A6" s="767"/>
      <c r="B6" s="767"/>
      <c r="C6" s="767"/>
      <c r="D6" s="767"/>
      <c r="E6" s="55">
        <v>22555</v>
      </c>
      <c r="F6" s="55">
        <v>22586</v>
      </c>
      <c r="G6" s="55">
        <v>22616</v>
      </c>
      <c r="H6" s="55">
        <v>22647</v>
      </c>
      <c r="I6" s="55">
        <v>22678</v>
      </c>
      <c r="J6" s="55">
        <v>22706</v>
      </c>
      <c r="K6" s="55">
        <v>22737</v>
      </c>
      <c r="L6" s="55">
        <v>22767</v>
      </c>
      <c r="M6" s="55">
        <v>22798</v>
      </c>
      <c r="N6" s="55">
        <v>22828</v>
      </c>
      <c r="O6" s="55">
        <v>22859</v>
      </c>
      <c r="P6" s="55">
        <v>22890</v>
      </c>
      <c r="Q6" s="769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s="14" customFormat="1" ht="21" x14ac:dyDescent="0.55000000000000004">
      <c r="A7" s="56"/>
      <c r="B7" s="111"/>
      <c r="C7" s="111"/>
      <c r="D7" s="56">
        <f>SUM(D9:D52)</f>
        <v>1501360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2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s="127" customFormat="1" ht="24" customHeight="1" x14ac:dyDescent="0.55000000000000004">
      <c r="A8" s="123" t="s">
        <v>126</v>
      </c>
      <c r="B8" s="123"/>
      <c r="C8" s="123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</row>
    <row r="9" spans="1:116" s="131" customFormat="1" ht="21" x14ac:dyDescent="0.5">
      <c r="A9" s="40" t="s">
        <v>127</v>
      </c>
      <c r="B9" s="37">
        <v>8</v>
      </c>
      <c r="C9" s="37" t="s">
        <v>7</v>
      </c>
      <c r="D9" s="128">
        <v>24000</v>
      </c>
      <c r="E9" s="129"/>
      <c r="F9" s="37"/>
      <c r="G9" s="37"/>
      <c r="H9" s="37"/>
      <c r="I9" s="37"/>
      <c r="J9" s="37"/>
      <c r="K9" s="39"/>
      <c r="L9" s="39"/>
      <c r="M9" s="39"/>
      <c r="N9" s="39"/>
      <c r="O9" s="39"/>
      <c r="P9" s="39"/>
      <c r="Q9" s="130" t="s">
        <v>128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s="131" customFormat="1" ht="21" x14ac:dyDescent="0.5">
      <c r="A10" s="40" t="s">
        <v>129</v>
      </c>
      <c r="B10" s="37">
        <v>24</v>
      </c>
      <c r="C10" s="37" t="s">
        <v>7</v>
      </c>
      <c r="D10" s="128">
        <v>120000</v>
      </c>
      <c r="E10" s="129"/>
      <c r="F10" s="37"/>
      <c r="G10" s="37"/>
      <c r="H10" s="37"/>
      <c r="I10" s="37"/>
      <c r="J10" s="37"/>
      <c r="K10" s="39"/>
      <c r="L10" s="39"/>
      <c r="M10" s="39"/>
      <c r="N10" s="39"/>
      <c r="O10" s="39"/>
      <c r="P10" s="39"/>
      <c r="Q10" s="132" t="s">
        <v>130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s="131" customFormat="1" ht="22.8" x14ac:dyDescent="0.5">
      <c r="A11" s="133" t="s">
        <v>131</v>
      </c>
      <c r="B11" s="134">
        <v>8</v>
      </c>
      <c r="C11" s="134" t="s">
        <v>22</v>
      </c>
      <c r="D11" s="135">
        <v>2400</v>
      </c>
      <c r="E11" s="136"/>
      <c r="F11" s="136"/>
      <c r="G11" s="136"/>
      <c r="H11" s="137"/>
      <c r="I11" s="137"/>
      <c r="J11" s="137"/>
      <c r="K11" s="136"/>
      <c r="L11" s="136"/>
      <c r="M11" s="136"/>
      <c r="N11" s="136"/>
      <c r="O11" s="136"/>
      <c r="P11" s="136"/>
      <c r="Q11" s="138" t="s">
        <v>132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</row>
    <row r="12" spans="1:116" s="2" customFormat="1" ht="42" x14ac:dyDescent="0.5">
      <c r="A12" s="133" t="s">
        <v>133</v>
      </c>
      <c r="B12" s="134">
        <v>8</v>
      </c>
      <c r="C12" s="134" t="s">
        <v>7</v>
      </c>
      <c r="D12" s="135">
        <v>16000</v>
      </c>
      <c r="E12" s="136"/>
      <c r="F12" s="136"/>
      <c r="G12" s="136"/>
      <c r="H12" s="137"/>
      <c r="I12" s="137"/>
      <c r="J12" s="137"/>
      <c r="K12" s="136"/>
      <c r="L12" s="136"/>
      <c r="M12" s="136"/>
      <c r="N12" s="136"/>
      <c r="O12" s="136"/>
      <c r="P12" s="136"/>
      <c r="Q12" s="139" t="s">
        <v>134</v>
      </c>
    </row>
    <row r="13" spans="1:116" s="2" customFormat="1" ht="22.8" x14ac:dyDescent="0.5">
      <c r="A13" s="133" t="s">
        <v>135</v>
      </c>
      <c r="B13" s="134">
        <v>8</v>
      </c>
      <c r="C13" s="134" t="s">
        <v>7</v>
      </c>
      <c r="D13" s="135">
        <v>16000</v>
      </c>
      <c r="E13" s="136"/>
      <c r="F13" s="136"/>
      <c r="G13" s="136"/>
      <c r="H13" s="137"/>
      <c r="I13" s="137"/>
      <c r="J13" s="137"/>
      <c r="K13" s="136"/>
      <c r="L13" s="136"/>
      <c r="M13" s="136"/>
      <c r="N13" s="136"/>
      <c r="O13" s="136"/>
      <c r="P13" s="136"/>
      <c r="Q13" s="139" t="s">
        <v>136</v>
      </c>
    </row>
    <row r="14" spans="1:116" s="2" customFormat="1" ht="42" x14ac:dyDescent="0.5">
      <c r="A14" s="140" t="s">
        <v>137</v>
      </c>
      <c r="B14" s="141">
        <v>8</v>
      </c>
      <c r="C14" s="141" t="s">
        <v>7</v>
      </c>
      <c r="D14" s="135">
        <v>56000</v>
      </c>
      <c r="E14" s="136"/>
      <c r="F14" s="136"/>
      <c r="G14" s="136"/>
      <c r="H14" s="137"/>
      <c r="I14" s="137"/>
      <c r="J14" s="137"/>
      <c r="K14" s="136"/>
      <c r="L14" s="136"/>
      <c r="M14" s="136"/>
      <c r="N14" s="136"/>
      <c r="O14" s="136"/>
      <c r="P14" s="136"/>
      <c r="Q14" s="139" t="s">
        <v>138</v>
      </c>
    </row>
    <row r="15" spans="1:116" s="2" customFormat="1" ht="42" x14ac:dyDescent="0.5">
      <c r="A15" s="140" t="s">
        <v>139</v>
      </c>
      <c r="B15" s="141">
        <v>8</v>
      </c>
      <c r="C15" s="141" t="s">
        <v>7</v>
      </c>
      <c r="D15" s="135">
        <v>8000</v>
      </c>
      <c r="E15" s="136"/>
      <c r="F15" s="136"/>
      <c r="G15" s="136"/>
      <c r="H15" s="137"/>
      <c r="I15" s="137"/>
      <c r="J15" s="137"/>
      <c r="K15" s="136"/>
      <c r="L15" s="136"/>
      <c r="M15" s="136"/>
      <c r="N15" s="136"/>
      <c r="O15" s="136"/>
      <c r="P15" s="136"/>
      <c r="Q15" s="139" t="s">
        <v>138</v>
      </c>
    </row>
    <row r="16" spans="1:116" s="2" customFormat="1" ht="33.75" customHeight="1" x14ac:dyDescent="0.5">
      <c r="A16" s="140" t="s">
        <v>140</v>
      </c>
      <c r="B16" s="141">
        <v>8</v>
      </c>
      <c r="C16" s="141" t="s">
        <v>7</v>
      </c>
      <c r="D16" s="135">
        <v>162000</v>
      </c>
      <c r="E16" s="136"/>
      <c r="F16" s="136"/>
      <c r="G16" s="136"/>
      <c r="H16" s="137"/>
      <c r="I16" s="137"/>
      <c r="J16" s="137"/>
      <c r="K16" s="136"/>
      <c r="L16" s="136"/>
      <c r="M16" s="136"/>
      <c r="N16" s="136"/>
      <c r="O16" s="136"/>
      <c r="P16" s="136"/>
      <c r="Q16" s="139" t="s">
        <v>141</v>
      </c>
    </row>
    <row r="17" spans="1:116" s="2" customFormat="1" ht="39.75" customHeight="1" x14ac:dyDescent="0.5">
      <c r="A17" s="142" t="s">
        <v>142</v>
      </c>
      <c r="B17" s="123"/>
      <c r="C17" s="123"/>
      <c r="D17" s="143"/>
      <c r="E17" s="144"/>
      <c r="F17" s="144"/>
      <c r="G17" s="144"/>
      <c r="H17" s="145"/>
      <c r="I17" s="145"/>
      <c r="J17" s="145"/>
      <c r="K17" s="144"/>
      <c r="L17" s="144"/>
      <c r="M17" s="144"/>
      <c r="N17" s="144"/>
      <c r="O17" s="144"/>
      <c r="P17" s="144"/>
      <c r="Q17" s="146"/>
    </row>
    <row r="18" spans="1:116" s="2" customFormat="1" ht="37.950000000000003" customHeight="1" x14ac:dyDescent="0.5">
      <c r="A18" s="147" t="s">
        <v>143</v>
      </c>
      <c r="B18" s="78">
        <v>8</v>
      </c>
      <c r="C18" s="78" t="s">
        <v>144</v>
      </c>
      <c r="D18" s="148">
        <v>48000</v>
      </c>
      <c r="E18" s="770" t="s">
        <v>145</v>
      </c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2"/>
      <c r="Q18" s="149" t="s">
        <v>146</v>
      </c>
    </row>
    <row r="19" spans="1:116" s="2" customFormat="1" ht="24.6" x14ac:dyDescent="0.5">
      <c r="A19" s="147" t="s">
        <v>147</v>
      </c>
      <c r="B19" s="78">
        <v>3</v>
      </c>
      <c r="C19" s="78" t="s">
        <v>13</v>
      </c>
      <c r="D19" s="148">
        <v>16800</v>
      </c>
      <c r="E19" s="150"/>
      <c r="F19" s="151"/>
      <c r="G19" s="150"/>
      <c r="H19" s="152"/>
      <c r="I19" s="152"/>
      <c r="J19" s="152"/>
      <c r="K19" s="150"/>
      <c r="L19" s="150"/>
      <c r="M19" s="150"/>
      <c r="N19" s="150"/>
      <c r="O19" s="150"/>
      <c r="P19" s="150"/>
      <c r="Q19" s="149" t="s">
        <v>148</v>
      </c>
    </row>
    <row r="20" spans="1:116" s="2" customFormat="1" ht="49.2" customHeight="1" x14ac:dyDescent="0.5">
      <c r="A20" s="153" t="s">
        <v>149</v>
      </c>
      <c r="B20" s="154">
        <v>8</v>
      </c>
      <c r="C20" s="154" t="s">
        <v>7</v>
      </c>
      <c r="D20" s="155">
        <v>16000</v>
      </c>
      <c r="E20" s="150"/>
      <c r="F20" s="151"/>
      <c r="G20" s="150"/>
      <c r="H20" s="152"/>
      <c r="I20" s="152"/>
      <c r="J20" s="152"/>
      <c r="K20" s="150"/>
      <c r="L20" s="150"/>
      <c r="M20" s="150"/>
      <c r="N20" s="150"/>
      <c r="O20" s="150"/>
      <c r="P20" s="150"/>
      <c r="Q20" s="149" t="s">
        <v>136</v>
      </c>
    </row>
    <row r="21" spans="1:116" s="2" customFormat="1" ht="42" x14ac:dyDescent="0.5">
      <c r="A21" s="156" t="s">
        <v>150</v>
      </c>
      <c r="B21" s="123"/>
      <c r="C21" s="123"/>
      <c r="D21" s="143"/>
      <c r="E21" s="144"/>
      <c r="F21" s="144"/>
      <c r="G21" s="144"/>
      <c r="H21" s="145"/>
      <c r="I21" s="145"/>
      <c r="J21" s="145"/>
      <c r="K21" s="144"/>
      <c r="L21" s="144"/>
      <c r="M21" s="144"/>
      <c r="N21" s="144"/>
      <c r="O21" s="144"/>
      <c r="P21" s="144"/>
      <c r="Q21" s="157"/>
    </row>
    <row r="22" spans="1:116" s="2" customFormat="1" ht="39.6" customHeight="1" x14ac:dyDescent="0.5">
      <c r="A22" s="40" t="s">
        <v>151</v>
      </c>
      <c r="B22" s="37" t="s">
        <v>152</v>
      </c>
      <c r="C22" s="37" t="s">
        <v>38</v>
      </c>
      <c r="D22" s="155">
        <v>160000</v>
      </c>
      <c r="E22" s="39"/>
      <c r="F22" s="39"/>
      <c r="G22" s="39"/>
      <c r="H22" s="134"/>
      <c r="I22" s="134"/>
      <c r="J22" s="134"/>
      <c r="K22" s="39"/>
      <c r="L22" s="129"/>
      <c r="M22" s="37">
        <v>8</v>
      </c>
      <c r="N22" s="39"/>
      <c r="O22" s="39"/>
      <c r="P22" s="39"/>
      <c r="Q22" s="132" t="s">
        <v>146</v>
      </c>
    </row>
    <row r="23" spans="1:116" s="2" customFormat="1" ht="42" x14ac:dyDescent="0.5">
      <c r="A23" s="147" t="s">
        <v>153</v>
      </c>
      <c r="B23" s="78">
        <v>1</v>
      </c>
      <c r="C23" s="78" t="s">
        <v>7</v>
      </c>
      <c r="D23" s="148">
        <v>2000</v>
      </c>
      <c r="E23" s="770">
        <v>2</v>
      </c>
      <c r="F23" s="771"/>
      <c r="G23" s="771"/>
      <c r="H23" s="771"/>
      <c r="I23" s="771"/>
      <c r="J23" s="772"/>
      <c r="K23" s="151"/>
      <c r="L23" s="158"/>
      <c r="M23" s="78"/>
      <c r="N23" s="151"/>
      <c r="O23" s="151"/>
      <c r="P23" s="151"/>
      <c r="Q23" s="149" t="s">
        <v>154</v>
      </c>
    </row>
    <row r="24" spans="1:116" s="2" customFormat="1" ht="21" x14ac:dyDescent="0.5">
      <c r="A24" s="159" t="s">
        <v>155</v>
      </c>
      <c r="B24" s="160">
        <v>8</v>
      </c>
      <c r="C24" s="160" t="s">
        <v>7</v>
      </c>
      <c r="D24" s="155">
        <v>36000</v>
      </c>
      <c r="E24" s="161"/>
      <c r="F24" s="161"/>
      <c r="G24" s="161"/>
      <c r="H24" s="162"/>
      <c r="I24" s="162"/>
      <c r="J24" s="162"/>
      <c r="K24" s="161"/>
      <c r="L24" s="161"/>
      <c r="M24" s="161"/>
      <c r="N24" s="161"/>
      <c r="O24" s="161"/>
      <c r="P24" s="161"/>
      <c r="Q24" s="149" t="s">
        <v>132</v>
      </c>
    </row>
    <row r="25" spans="1:116" s="2" customFormat="1" ht="42" x14ac:dyDescent="0.5">
      <c r="A25" s="159" t="s">
        <v>156</v>
      </c>
      <c r="B25" s="160">
        <v>8</v>
      </c>
      <c r="C25" s="160" t="s">
        <v>7</v>
      </c>
      <c r="D25" s="148">
        <v>6400</v>
      </c>
      <c r="E25" s="161"/>
      <c r="F25" s="161"/>
      <c r="G25" s="161"/>
      <c r="H25" s="162"/>
      <c r="I25" s="162"/>
      <c r="J25" s="162"/>
      <c r="K25" s="161"/>
      <c r="L25" s="161"/>
      <c r="M25" s="161"/>
      <c r="N25" s="161"/>
      <c r="O25" s="161"/>
      <c r="P25" s="161"/>
      <c r="Q25" s="149" t="s">
        <v>157</v>
      </c>
    </row>
    <row r="26" spans="1:116" s="2" customFormat="1" ht="42" x14ac:dyDescent="0.5">
      <c r="A26" s="159" t="s">
        <v>158</v>
      </c>
      <c r="B26" s="160">
        <v>1600</v>
      </c>
      <c r="C26" s="160" t="s">
        <v>22</v>
      </c>
      <c r="D26" s="148">
        <v>24000</v>
      </c>
      <c r="E26" s="161"/>
      <c r="F26" s="161"/>
      <c r="G26" s="161"/>
      <c r="H26" s="162"/>
      <c r="I26" s="162"/>
      <c r="J26" s="162"/>
      <c r="K26" s="161"/>
      <c r="L26" s="161"/>
      <c r="M26" s="161"/>
      <c r="N26" s="161"/>
      <c r="O26" s="161"/>
      <c r="P26" s="161"/>
      <c r="Q26" s="149" t="s">
        <v>136</v>
      </c>
    </row>
    <row r="27" spans="1:116" s="2" customFormat="1" ht="40.200000000000003" customHeight="1" x14ac:dyDescent="0.5">
      <c r="A27" s="159" t="s">
        <v>159</v>
      </c>
      <c r="B27" s="160">
        <v>8</v>
      </c>
      <c r="C27" s="160" t="s">
        <v>7</v>
      </c>
      <c r="D27" s="148">
        <v>3000</v>
      </c>
      <c r="E27" s="161"/>
      <c r="F27" s="161"/>
      <c r="G27" s="161"/>
      <c r="H27" s="162"/>
      <c r="I27" s="162"/>
      <c r="J27" s="162"/>
      <c r="K27" s="161"/>
      <c r="L27" s="161"/>
      <c r="M27" s="161"/>
      <c r="N27" s="161"/>
      <c r="O27" s="161"/>
      <c r="P27" s="161"/>
      <c r="Q27" s="149" t="s">
        <v>136</v>
      </c>
    </row>
    <row r="28" spans="1:116" s="131" customFormat="1" ht="42" x14ac:dyDescent="0.5">
      <c r="A28" s="163" t="s">
        <v>160</v>
      </c>
      <c r="B28" s="160">
        <v>8</v>
      </c>
      <c r="C28" s="160" t="s">
        <v>7</v>
      </c>
      <c r="D28" s="155">
        <v>15200</v>
      </c>
      <c r="E28" s="161"/>
      <c r="F28" s="161"/>
      <c r="G28" s="161"/>
      <c r="H28" s="162"/>
      <c r="I28" s="162"/>
      <c r="J28" s="162"/>
      <c r="K28" s="161"/>
      <c r="L28" s="161"/>
      <c r="M28" s="161"/>
      <c r="N28" s="161"/>
      <c r="O28" s="161"/>
      <c r="P28" s="161"/>
      <c r="Q28" s="149" t="s">
        <v>161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</row>
    <row r="29" spans="1:116" s="131" customFormat="1" ht="42" x14ac:dyDescent="0.5">
      <c r="A29" s="163" t="s">
        <v>162</v>
      </c>
      <c r="B29" s="160">
        <v>8</v>
      </c>
      <c r="C29" s="160" t="s">
        <v>7</v>
      </c>
      <c r="D29" s="155">
        <v>79600</v>
      </c>
      <c r="E29" s="164"/>
      <c r="F29" s="164"/>
      <c r="G29" s="164"/>
      <c r="H29" s="134"/>
      <c r="I29" s="134"/>
      <c r="J29" s="134"/>
      <c r="K29" s="164"/>
      <c r="L29" s="164"/>
      <c r="M29" s="164"/>
      <c r="N29" s="164"/>
      <c r="O29" s="164"/>
      <c r="P29" s="164"/>
      <c r="Q29" s="132" t="s">
        <v>115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</row>
    <row r="30" spans="1:116" ht="31.5" customHeight="1" x14ac:dyDescent="0.5">
      <c r="A30" s="59" t="s">
        <v>163</v>
      </c>
      <c r="B30" s="165">
        <v>8</v>
      </c>
      <c r="C30" s="165" t="s">
        <v>7</v>
      </c>
      <c r="D30" s="166">
        <f t="shared" ref="D30" si="0">SUM(E30:R30)</f>
        <v>0</v>
      </c>
      <c r="E30" s="161"/>
      <c r="F30" s="161"/>
      <c r="G30" s="161"/>
      <c r="H30" s="162"/>
      <c r="I30" s="162"/>
      <c r="J30" s="162"/>
      <c r="K30" s="161"/>
      <c r="L30" s="161"/>
      <c r="M30" s="161"/>
      <c r="N30" s="161"/>
      <c r="O30" s="161"/>
      <c r="P30" s="161"/>
      <c r="Q30" s="149" t="s">
        <v>141</v>
      </c>
    </row>
    <row r="31" spans="1:116" ht="39.6" customHeight="1" x14ac:dyDescent="0.5">
      <c r="A31" s="156" t="s">
        <v>164</v>
      </c>
      <c r="B31" s="123"/>
      <c r="C31" s="123"/>
      <c r="D31" s="143"/>
      <c r="E31" s="144"/>
      <c r="F31" s="144"/>
      <c r="G31" s="144"/>
      <c r="H31" s="123"/>
      <c r="I31" s="123"/>
      <c r="J31" s="123"/>
      <c r="K31" s="144"/>
      <c r="L31" s="144"/>
      <c r="M31" s="144"/>
      <c r="N31" s="144"/>
      <c r="O31" s="144"/>
      <c r="P31" s="144"/>
      <c r="Q31" s="146"/>
    </row>
    <row r="32" spans="1:116" ht="63" x14ac:dyDescent="0.5">
      <c r="A32" s="40" t="s">
        <v>165</v>
      </c>
      <c r="B32" s="36" t="s">
        <v>166</v>
      </c>
      <c r="C32" s="38" t="s">
        <v>167</v>
      </c>
      <c r="D32" s="167">
        <v>144000</v>
      </c>
      <c r="E32" s="164"/>
      <c r="F32" s="164"/>
      <c r="G32" s="39"/>
      <c r="H32" s="37" t="s">
        <v>71</v>
      </c>
      <c r="I32" s="168" t="s">
        <v>168</v>
      </c>
      <c r="J32" s="37"/>
      <c r="K32" s="39"/>
      <c r="L32" s="38" t="s">
        <v>169</v>
      </c>
      <c r="M32" s="37" t="s">
        <v>72</v>
      </c>
      <c r="N32" s="164"/>
      <c r="O32" s="164"/>
      <c r="P32" s="164"/>
      <c r="Q32" s="132" t="s">
        <v>170</v>
      </c>
    </row>
    <row r="33" spans="1:116" s="2" customFormat="1" ht="21" x14ac:dyDescent="0.5">
      <c r="A33" s="40" t="s">
        <v>171</v>
      </c>
      <c r="B33" s="36" t="s">
        <v>172</v>
      </c>
      <c r="C33" s="38" t="s">
        <v>22</v>
      </c>
      <c r="D33" s="167">
        <v>32000</v>
      </c>
      <c r="E33" s="164"/>
      <c r="F33" s="164"/>
      <c r="G33" s="164"/>
      <c r="H33" s="134"/>
      <c r="I33" s="134"/>
      <c r="J33" s="134"/>
      <c r="K33" s="164"/>
      <c r="L33" s="164"/>
      <c r="M33" s="164"/>
      <c r="N33" s="164"/>
      <c r="O33" s="164"/>
      <c r="P33" s="164"/>
      <c r="Q33" s="132" t="s">
        <v>148</v>
      </c>
    </row>
    <row r="34" spans="1:116" ht="42" x14ac:dyDescent="0.5">
      <c r="A34" s="40" t="s">
        <v>173</v>
      </c>
      <c r="B34" s="36" t="s">
        <v>174</v>
      </c>
      <c r="C34" s="38" t="s">
        <v>22</v>
      </c>
      <c r="D34" s="167">
        <v>3200</v>
      </c>
      <c r="E34" s="164"/>
      <c r="F34" s="164"/>
      <c r="G34" s="164"/>
      <c r="H34" s="134"/>
      <c r="I34" s="134"/>
      <c r="J34" s="134"/>
      <c r="K34" s="164"/>
      <c r="L34" s="164"/>
      <c r="M34" s="164"/>
      <c r="N34" s="164"/>
      <c r="O34" s="164"/>
      <c r="P34" s="164"/>
      <c r="Q34" s="132" t="s">
        <v>175</v>
      </c>
    </row>
    <row r="35" spans="1:116" ht="21" x14ac:dyDescent="0.5">
      <c r="A35" s="40" t="s">
        <v>176</v>
      </c>
      <c r="B35" s="36" t="s">
        <v>172</v>
      </c>
      <c r="C35" s="38" t="s">
        <v>22</v>
      </c>
      <c r="D35" s="167">
        <v>32000</v>
      </c>
      <c r="E35" s="164"/>
      <c r="F35" s="164"/>
      <c r="G35" s="164"/>
      <c r="H35" s="134"/>
      <c r="I35" s="134"/>
      <c r="J35" s="134"/>
      <c r="K35" s="164"/>
      <c r="L35" s="164"/>
      <c r="M35" s="164"/>
      <c r="N35" s="164"/>
      <c r="O35" s="164"/>
      <c r="P35" s="164"/>
      <c r="Q35" s="132" t="s">
        <v>175</v>
      </c>
    </row>
    <row r="36" spans="1:116" ht="42" x14ac:dyDescent="0.5">
      <c r="A36" s="40" t="s">
        <v>177</v>
      </c>
      <c r="B36" s="36" t="s">
        <v>174</v>
      </c>
      <c r="C36" s="38" t="s">
        <v>22</v>
      </c>
      <c r="D36" s="167">
        <v>4160</v>
      </c>
      <c r="E36" s="164"/>
      <c r="F36" s="164"/>
      <c r="G36" s="164"/>
      <c r="H36" s="134"/>
      <c r="I36" s="134"/>
      <c r="J36" s="134"/>
      <c r="K36" s="164"/>
      <c r="L36" s="164"/>
      <c r="M36" s="164"/>
      <c r="N36" s="164"/>
      <c r="O36" s="164"/>
      <c r="P36" s="164"/>
      <c r="Q36" s="132" t="s">
        <v>157</v>
      </c>
    </row>
    <row r="37" spans="1:116" ht="21" x14ac:dyDescent="0.5">
      <c r="A37" s="40" t="s">
        <v>178</v>
      </c>
      <c r="B37" s="36" t="s">
        <v>179</v>
      </c>
      <c r="C37" s="38" t="s">
        <v>22</v>
      </c>
      <c r="D37" s="169">
        <v>75000</v>
      </c>
      <c r="E37" s="164"/>
      <c r="F37" s="164"/>
      <c r="G37" s="164"/>
      <c r="H37" s="134"/>
      <c r="I37" s="134"/>
      <c r="J37" s="134"/>
      <c r="K37" s="164"/>
      <c r="L37" s="164"/>
      <c r="M37" s="164"/>
      <c r="N37" s="164"/>
      <c r="O37" s="164"/>
      <c r="P37" s="164"/>
      <c r="Q37" s="170" t="s">
        <v>141</v>
      </c>
    </row>
    <row r="38" spans="1:116" ht="24.6" x14ac:dyDescent="0.7">
      <c r="A38" s="171" t="s">
        <v>180</v>
      </c>
      <c r="B38" s="172"/>
      <c r="C38" s="172"/>
      <c r="D38" s="173"/>
      <c r="E38" s="174"/>
      <c r="F38" s="174"/>
      <c r="G38" s="174"/>
      <c r="H38" s="174"/>
      <c r="I38" s="174"/>
      <c r="J38" s="174"/>
      <c r="K38" s="175"/>
      <c r="L38" s="175"/>
      <c r="M38" s="175"/>
      <c r="N38" s="175"/>
      <c r="O38" s="175"/>
      <c r="P38" s="175"/>
      <c r="Q38" s="176"/>
    </row>
    <row r="39" spans="1:116" s="2" customFormat="1" ht="22.8" x14ac:dyDescent="0.5">
      <c r="A39" s="140" t="s">
        <v>181</v>
      </c>
      <c r="B39" s="141">
        <v>8</v>
      </c>
      <c r="C39" s="141" t="s">
        <v>7</v>
      </c>
      <c r="D39" s="135">
        <v>6400</v>
      </c>
      <c r="E39" s="136"/>
      <c r="F39" s="136"/>
      <c r="G39" s="136"/>
      <c r="H39" s="137"/>
      <c r="I39" s="137"/>
      <c r="J39" s="137"/>
      <c r="K39" s="136"/>
      <c r="L39" s="136"/>
      <c r="M39" s="136"/>
      <c r="N39" s="136"/>
      <c r="O39" s="136"/>
      <c r="P39" s="136"/>
      <c r="Q39" s="138" t="s">
        <v>132</v>
      </c>
    </row>
    <row r="40" spans="1:116" s="179" customFormat="1" ht="63" x14ac:dyDescent="0.5">
      <c r="A40" s="140" t="s">
        <v>182</v>
      </c>
      <c r="B40" s="141">
        <v>16</v>
      </c>
      <c r="C40" s="141" t="s">
        <v>183</v>
      </c>
      <c r="D40" s="135">
        <v>96000</v>
      </c>
      <c r="E40" s="136"/>
      <c r="F40" s="136"/>
      <c r="G40" s="177" t="s">
        <v>184</v>
      </c>
      <c r="H40" s="137"/>
      <c r="I40" s="137"/>
      <c r="J40" s="137"/>
      <c r="K40" s="136"/>
      <c r="L40" s="136"/>
      <c r="M40" s="136"/>
      <c r="N40" s="136"/>
      <c r="O40" s="136"/>
      <c r="P40" s="136"/>
      <c r="Q40" s="138" t="s">
        <v>185</v>
      </c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8"/>
      <c r="CK40" s="178"/>
      <c r="CL40" s="178"/>
      <c r="CM40" s="178"/>
      <c r="CN40" s="178"/>
      <c r="CO40" s="178"/>
      <c r="CP40" s="178"/>
      <c r="CQ40" s="178"/>
      <c r="CR40" s="178"/>
      <c r="CS40" s="178"/>
      <c r="CT40" s="178"/>
      <c r="CU40" s="178"/>
      <c r="CV40" s="178"/>
      <c r="CW40" s="178"/>
      <c r="CX40" s="178"/>
      <c r="CY40" s="178"/>
      <c r="CZ40" s="178"/>
      <c r="DA40" s="178"/>
      <c r="DB40" s="178"/>
      <c r="DC40" s="178"/>
      <c r="DD40" s="178"/>
      <c r="DE40" s="178"/>
      <c r="DF40" s="178"/>
      <c r="DG40" s="178"/>
      <c r="DH40" s="178"/>
      <c r="DI40" s="178"/>
      <c r="DJ40" s="178"/>
      <c r="DK40" s="178"/>
      <c r="DL40" s="178"/>
    </row>
    <row r="41" spans="1:116" s="181" customFormat="1" ht="42.75" customHeight="1" x14ac:dyDescent="0.45">
      <c r="A41" s="140" t="s">
        <v>186</v>
      </c>
      <c r="B41" s="141">
        <v>32</v>
      </c>
      <c r="C41" s="141" t="s">
        <v>22</v>
      </c>
      <c r="D41" s="135">
        <v>12800</v>
      </c>
      <c r="E41" s="136"/>
      <c r="F41" s="136"/>
      <c r="G41" s="136"/>
      <c r="H41" s="137"/>
      <c r="I41" s="137"/>
      <c r="J41" s="137"/>
      <c r="K41" s="136"/>
      <c r="L41" s="136"/>
      <c r="M41" s="136"/>
      <c r="N41" s="136"/>
      <c r="O41" s="136"/>
      <c r="P41" s="136"/>
      <c r="Q41" s="138" t="s">
        <v>187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</row>
    <row r="42" spans="1:116" s="181" customFormat="1" ht="36" customHeight="1" x14ac:dyDescent="0.45">
      <c r="A42" s="140" t="s">
        <v>188</v>
      </c>
      <c r="B42" s="141">
        <v>2</v>
      </c>
      <c r="C42" s="141" t="s">
        <v>189</v>
      </c>
      <c r="D42" s="135">
        <v>20000</v>
      </c>
      <c r="E42" s="136"/>
      <c r="F42" s="136"/>
      <c r="G42" s="136"/>
      <c r="H42" s="137"/>
      <c r="I42" s="137"/>
      <c r="J42" s="137"/>
      <c r="K42" s="136"/>
      <c r="L42" s="136"/>
      <c r="M42" s="136"/>
      <c r="N42" s="136"/>
      <c r="O42" s="136"/>
      <c r="P42" s="136"/>
      <c r="Q42" s="138" t="s">
        <v>187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</row>
    <row r="43" spans="1:116" s="181" customFormat="1" ht="42" x14ac:dyDescent="0.45">
      <c r="A43" s="140" t="s">
        <v>190</v>
      </c>
      <c r="B43" s="141">
        <v>8</v>
      </c>
      <c r="C43" s="141" t="s">
        <v>7</v>
      </c>
      <c r="D43" s="135">
        <v>56000</v>
      </c>
      <c r="E43" s="136"/>
      <c r="F43" s="136"/>
      <c r="G43" s="136"/>
      <c r="H43" s="137"/>
      <c r="I43" s="137"/>
      <c r="J43" s="137"/>
      <c r="K43" s="136"/>
      <c r="L43" s="136"/>
      <c r="M43" s="136"/>
      <c r="N43" s="136"/>
      <c r="O43" s="136"/>
      <c r="P43" s="136"/>
      <c r="Q43" s="138" t="s">
        <v>191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</row>
    <row r="44" spans="1:116" s="181" customFormat="1" ht="22.8" x14ac:dyDescent="0.45">
      <c r="A44" s="140" t="s">
        <v>192</v>
      </c>
      <c r="B44" s="141">
        <v>8</v>
      </c>
      <c r="C44" s="141" t="s">
        <v>189</v>
      </c>
      <c r="D44" s="135">
        <v>32000</v>
      </c>
      <c r="E44" s="136"/>
      <c r="F44" s="136"/>
      <c r="G44" s="136"/>
      <c r="H44" s="137"/>
      <c r="I44" s="137"/>
      <c r="J44" s="137"/>
      <c r="K44" s="136"/>
      <c r="L44" s="136"/>
      <c r="M44" s="136"/>
      <c r="N44" s="136"/>
      <c r="O44" s="136"/>
      <c r="P44" s="136"/>
      <c r="Q44" s="138" t="s">
        <v>191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</row>
    <row r="45" spans="1:116" s="181" customFormat="1" ht="42" x14ac:dyDescent="0.45">
      <c r="A45" s="140" t="s">
        <v>193</v>
      </c>
      <c r="B45" s="141">
        <v>160</v>
      </c>
      <c r="C45" s="141" t="s">
        <v>22</v>
      </c>
      <c r="D45" s="135">
        <v>32000</v>
      </c>
      <c r="E45" s="136"/>
      <c r="F45" s="136"/>
      <c r="G45" s="136"/>
      <c r="H45" s="137"/>
      <c r="I45" s="137"/>
      <c r="J45" s="137"/>
      <c r="K45" s="136"/>
      <c r="L45" s="177" t="s">
        <v>184</v>
      </c>
      <c r="M45" s="136"/>
      <c r="N45" s="136"/>
      <c r="O45" s="182"/>
      <c r="P45" s="136"/>
      <c r="Q45" s="138" t="s">
        <v>191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</row>
    <row r="46" spans="1:116" s="181" customFormat="1" ht="22.8" x14ac:dyDescent="0.45">
      <c r="A46" s="140" t="s">
        <v>194</v>
      </c>
      <c r="B46" s="141">
        <v>8</v>
      </c>
      <c r="C46" s="141" t="s">
        <v>7</v>
      </c>
      <c r="D46" s="135">
        <v>96000</v>
      </c>
      <c r="E46" s="136"/>
      <c r="F46" s="136"/>
      <c r="G46" s="136"/>
      <c r="H46" s="137"/>
      <c r="I46" s="137"/>
      <c r="J46" s="137"/>
      <c r="K46" s="136"/>
      <c r="L46" s="136"/>
      <c r="M46" s="136"/>
      <c r="N46" s="136"/>
      <c r="O46" s="136"/>
      <c r="P46" s="136"/>
      <c r="Q46" s="138" t="s">
        <v>175</v>
      </c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</row>
    <row r="47" spans="1:116" s="181" customFormat="1" ht="42" x14ac:dyDescent="0.45">
      <c r="A47" s="140" t="s">
        <v>195</v>
      </c>
      <c r="B47" s="37">
        <v>32</v>
      </c>
      <c r="C47" s="37" t="s">
        <v>7</v>
      </c>
      <c r="D47" s="155">
        <v>8000</v>
      </c>
      <c r="E47" s="136"/>
      <c r="F47" s="136"/>
      <c r="G47" s="136"/>
      <c r="H47" s="137"/>
      <c r="I47" s="137"/>
      <c r="J47" s="137"/>
      <c r="K47" s="136"/>
      <c r="L47" s="136"/>
      <c r="M47" s="136"/>
      <c r="N47" s="136"/>
      <c r="O47" s="136"/>
      <c r="P47" s="136"/>
      <c r="Q47" s="138" t="s">
        <v>136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</row>
    <row r="48" spans="1:116" s="181" customFormat="1" ht="42" x14ac:dyDescent="0.45">
      <c r="A48" s="140" t="s">
        <v>196</v>
      </c>
      <c r="B48" s="37">
        <v>8</v>
      </c>
      <c r="C48" s="37" t="s">
        <v>7</v>
      </c>
      <c r="D48" s="155">
        <v>5000</v>
      </c>
      <c r="E48" s="136"/>
      <c r="F48" s="136"/>
      <c r="G48" s="136"/>
      <c r="H48" s="137"/>
      <c r="I48" s="137"/>
      <c r="J48" s="137"/>
      <c r="K48" s="136"/>
      <c r="L48" s="136"/>
      <c r="M48" s="136"/>
      <c r="N48" s="136"/>
      <c r="O48" s="136"/>
      <c r="P48" s="136"/>
      <c r="Q48" s="138" t="s">
        <v>136</v>
      </c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</row>
    <row r="49" spans="1:116" s="14" customFormat="1" ht="24.6" x14ac:dyDescent="0.7">
      <c r="A49" s="183" t="s">
        <v>197</v>
      </c>
      <c r="B49" s="61">
        <v>1</v>
      </c>
      <c r="C49" s="61" t="s">
        <v>7</v>
      </c>
      <c r="D49" s="166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773" t="s">
        <v>198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1:116" ht="64.2" x14ac:dyDescent="0.7">
      <c r="A50" s="185" t="s">
        <v>199</v>
      </c>
      <c r="B50" s="37">
        <v>1</v>
      </c>
      <c r="C50" s="37" t="s">
        <v>7</v>
      </c>
      <c r="D50" s="155">
        <v>20000</v>
      </c>
      <c r="E50" s="776">
        <v>7</v>
      </c>
      <c r="F50" s="777"/>
      <c r="G50" s="777"/>
      <c r="H50" s="777"/>
      <c r="I50" s="777"/>
      <c r="J50" s="778"/>
      <c r="K50" s="186"/>
      <c r="L50" s="186"/>
      <c r="M50" s="186"/>
      <c r="N50" s="186"/>
      <c r="O50" s="186"/>
      <c r="P50" s="186"/>
      <c r="Q50" s="774"/>
    </row>
    <row r="51" spans="1:116" ht="47.25" customHeight="1" x14ac:dyDescent="0.7">
      <c r="A51" s="185" t="s">
        <v>200</v>
      </c>
      <c r="B51" s="37">
        <v>20</v>
      </c>
      <c r="C51" s="37" t="s">
        <v>22</v>
      </c>
      <c r="D51" s="155">
        <v>11400</v>
      </c>
      <c r="E51" s="186"/>
      <c r="F51" s="186"/>
      <c r="G51" s="186"/>
      <c r="H51" s="779">
        <v>7</v>
      </c>
      <c r="I51" s="780"/>
      <c r="J51" s="781"/>
      <c r="K51" s="186"/>
      <c r="L51" s="186"/>
      <c r="M51" s="186"/>
      <c r="N51" s="186"/>
      <c r="O51" s="186"/>
      <c r="P51" s="186"/>
      <c r="Q51" s="774"/>
    </row>
    <row r="52" spans="1:116" ht="24" customHeight="1" x14ac:dyDescent="0.7">
      <c r="A52" s="187" t="s">
        <v>201</v>
      </c>
      <c r="B52" s="61">
        <v>1</v>
      </c>
      <c r="C52" s="61" t="s">
        <v>7</v>
      </c>
      <c r="D52" s="188">
        <v>4000</v>
      </c>
      <c r="E52" s="779">
        <v>7</v>
      </c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1"/>
      <c r="Q52" s="775"/>
    </row>
    <row r="53" spans="1:116" ht="21" x14ac:dyDescent="0.6">
      <c r="B53" s="119">
        <v>1</v>
      </c>
      <c r="C53" s="119" t="s">
        <v>24</v>
      </c>
      <c r="D53" s="782" t="s">
        <v>202</v>
      </c>
      <c r="E53" s="782"/>
      <c r="F53" s="782"/>
      <c r="G53" s="119">
        <v>2</v>
      </c>
      <c r="H53" s="119" t="s">
        <v>24</v>
      </c>
      <c r="I53" s="189" t="s">
        <v>203</v>
      </c>
      <c r="J53" s="189"/>
      <c r="K53" s="189"/>
      <c r="L53" s="119">
        <v>3</v>
      </c>
      <c r="M53" s="119" t="s">
        <v>24</v>
      </c>
      <c r="N53" s="190" t="s">
        <v>204</v>
      </c>
      <c r="O53" s="53"/>
      <c r="P53" s="53"/>
      <c r="Q53" s="191"/>
    </row>
    <row r="54" spans="1:116" ht="21" x14ac:dyDescent="0.6">
      <c r="B54" s="119">
        <v>4</v>
      </c>
      <c r="C54" s="119" t="s">
        <v>24</v>
      </c>
      <c r="D54" s="190" t="s">
        <v>205</v>
      </c>
      <c r="E54" s="190"/>
      <c r="F54" s="190"/>
      <c r="G54" s="119">
        <v>5</v>
      </c>
      <c r="H54" s="119" t="s">
        <v>24</v>
      </c>
      <c r="I54" s="189" t="s">
        <v>206</v>
      </c>
      <c r="J54" s="189"/>
      <c r="K54" s="189"/>
      <c r="L54" s="119">
        <v>6</v>
      </c>
      <c r="M54" s="119" t="s">
        <v>24</v>
      </c>
      <c r="N54" s="190" t="s">
        <v>207</v>
      </c>
      <c r="O54" s="53"/>
      <c r="P54" s="53"/>
      <c r="Q54" s="191"/>
    </row>
    <row r="55" spans="1:116" ht="21" x14ac:dyDescent="0.6">
      <c r="B55" s="119">
        <v>7</v>
      </c>
      <c r="C55" s="119" t="s">
        <v>24</v>
      </c>
      <c r="D55" s="782" t="s">
        <v>208</v>
      </c>
      <c r="E55" s="782"/>
      <c r="F55" s="782"/>
      <c r="G55" s="119">
        <v>8</v>
      </c>
      <c r="H55" s="119" t="s">
        <v>24</v>
      </c>
      <c r="I55" s="189" t="s">
        <v>209</v>
      </c>
      <c r="J55" s="189"/>
      <c r="K55" s="189"/>
      <c r="L55" s="119"/>
      <c r="M55" s="119"/>
      <c r="N55" s="190"/>
      <c r="O55" s="53"/>
      <c r="P55" s="53"/>
      <c r="Q55" s="191"/>
    </row>
    <row r="56" spans="1:116" x14ac:dyDescent="0.5">
      <c r="B56" s="15"/>
      <c r="G56" s="109"/>
      <c r="H56" s="109"/>
      <c r="I56" s="24"/>
      <c r="J56" s="24"/>
      <c r="K56" s="24"/>
      <c r="L56" s="24"/>
      <c r="M56" s="24"/>
      <c r="N56" s="24"/>
    </row>
    <row r="57" spans="1:116" x14ac:dyDescent="0.5">
      <c r="C57" s="109"/>
      <c r="D57" s="754"/>
      <c r="E57" s="754"/>
      <c r="F57" s="754"/>
      <c r="G57" s="109"/>
      <c r="H57" s="109"/>
      <c r="I57" s="754"/>
      <c r="J57" s="754"/>
      <c r="K57" s="754"/>
      <c r="L57" s="754"/>
      <c r="M57" s="754"/>
      <c r="N57" s="754"/>
    </row>
    <row r="58" spans="1:116" x14ac:dyDescent="0.5">
      <c r="C58" s="109"/>
      <c r="D58" s="754"/>
      <c r="E58" s="754"/>
      <c r="F58" s="754"/>
      <c r="G58" s="109"/>
      <c r="H58" s="109"/>
      <c r="I58" s="754"/>
      <c r="J58" s="754"/>
      <c r="K58" s="754"/>
      <c r="L58" s="754"/>
      <c r="M58" s="754"/>
      <c r="N58" s="754"/>
    </row>
  </sheetData>
  <mergeCells count="20">
    <mergeCell ref="D53:F53"/>
    <mergeCell ref="D55:F55"/>
    <mergeCell ref="D57:F57"/>
    <mergeCell ref="I57:N57"/>
    <mergeCell ref="D58:F58"/>
    <mergeCell ref="I58:N58"/>
    <mergeCell ref="E18:P18"/>
    <mergeCell ref="E23:J23"/>
    <mergeCell ref="Q49:Q52"/>
    <mergeCell ref="E50:J50"/>
    <mergeCell ref="H51:J51"/>
    <mergeCell ref="E52:P52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5"/>
  <sheetViews>
    <sheetView workbookViewId="0">
      <selection activeCell="D11" sqref="D11"/>
    </sheetView>
  </sheetViews>
  <sheetFormatPr defaultColWidth="9" defaultRowHeight="24.6" x14ac:dyDescent="0.7"/>
  <cols>
    <col min="1" max="1" width="37.09765625" style="50" customWidth="1"/>
    <col min="2" max="2" width="6.3984375" style="54" customWidth="1"/>
    <col min="3" max="3" width="6" style="50" customWidth="1"/>
    <col min="4" max="4" width="10.59765625" style="192" customWidth="1"/>
    <col min="5" max="16" width="8.59765625" style="50" customWidth="1"/>
    <col min="17" max="17" width="28.3984375" style="50" customWidth="1"/>
    <col min="18" max="121" width="9" style="49"/>
    <col min="122" max="256" width="9" style="50"/>
    <col min="257" max="257" width="37.09765625" style="50" customWidth="1"/>
    <col min="258" max="258" width="6.3984375" style="50" customWidth="1"/>
    <col min="259" max="259" width="6" style="50" customWidth="1"/>
    <col min="260" max="260" width="10.59765625" style="50" customWidth="1"/>
    <col min="261" max="272" width="8.59765625" style="50" customWidth="1"/>
    <col min="273" max="273" width="28.3984375" style="50" customWidth="1"/>
    <col min="274" max="512" width="9" style="50"/>
    <col min="513" max="513" width="37.09765625" style="50" customWidth="1"/>
    <col min="514" max="514" width="6.3984375" style="50" customWidth="1"/>
    <col min="515" max="515" width="6" style="50" customWidth="1"/>
    <col min="516" max="516" width="10.59765625" style="50" customWidth="1"/>
    <col min="517" max="528" width="8.59765625" style="50" customWidth="1"/>
    <col min="529" max="529" width="28.3984375" style="50" customWidth="1"/>
    <col min="530" max="768" width="9" style="50"/>
    <col min="769" max="769" width="37.09765625" style="50" customWidth="1"/>
    <col min="770" max="770" width="6.3984375" style="50" customWidth="1"/>
    <col min="771" max="771" width="6" style="50" customWidth="1"/>
    <col min="772" max="772" width="10.59765625" style="50" customWidth="1"/>
    <col min="773" max="784" width="8.59765625" style="50" customWidth="1"/>
    <col min="785" max="785" width="28.3984375" style="50" customWidth="1"/>
    <col min="786" max="1024" width="9" style="50"/>
    <col min="1025" max="1025" width="37.09765625" style="50" customWidth="1"/>
    <col min="1026" max="1026" width="6.3984375" style="50" customWidth="1"/>
    <col min="1027" max="1027" width="6" style="50" customWidth="1"/>
    <col min="1028" max="1028" width="10.59765625" style="50" customWidth="1"/>
    <col min="1029" max="1040" width="8.59765625" style="50" customWidth="1"/>
    <col min="1041" max="1041" width="28.3984375" style="50" customWidth="1"/>
    <col min="1042" max="1280" width="9" style="50"/>
    <col min="1281" max="1281" width="37.09765625" style="50" customWidth="1"/>
    <col min="1282" max="1282" width="6.3984375" style="50" customWidth="1"/>
    <col min="1283" max="1283" width="6" style="50" customWidth="1"/>
    <col min="1284" max="1284" width="10.59765625" style="50" customWidth="1"/>
    <col min="1285" max="1296" width="8.59765625" style="50" customWidth="1"/>
    <col min="1297" max="1297" width="28.3984375" style="50" customWidth="1"/>
    <col min="1298" max="1536" width="9" style="50"/>
    <col min="1537" max="1537" width="37.09765625" style="50" customWidth="1"/>
    <col min="1538" max="1538" width="6.3984375" style="50" customWidth="1"/>
    <col min="1539" max="1539" width="6" style="50" customWidth="1"/>
    <col min="1540" max="1540" width="10.59765625" style="50" customWidth="1"/>
    <col min="1541" max="1552" width="8.59765625" style="50" customWidth="1"/>
    <col min="1553" max="1553" width="28.3984375" style="50" customWidth="1"/>
    <col min="1554" max="1792" width="9" style="50"/>
    <col min="1793" max="1793" width="37.09765625" style="50" customWidth="1"/>
    <col min="1794" max="1794" width="6.3984375" style="50" customWidth="1"/>
    <col min="1795" max="1795" width="6" style="50" customWidth="1"/>
    <col min="1796" max="1796" width="10.59765625" style="50" customWidth="1"/>
    <col min="1797" max="1808" width="8.59765625" style="50" customWidth="1"/>
    <col min="1809" max="1809" width="28.3984375" style="50" customWidth="1"/>
    <col min="1810" max="2048" width="9" style="50"/>
    <col min="2049" max="2049" width="37.09765625" style="50" customWidth="1"/>
    <col min="2050" max="2050" width="6.3984375" style="50" customWidth="1"/>
    <col min="2051" max="2051" width="6" style="50" customWidth="1"/>
    <col min="2052" max="2052" width="10.59765625" style="50" customWidth="1"/>
    <col min="2053" max="2064" width="8.59765625" style="50" customWidth="1"/>
    <col min="2065" max="2065" width="28.3984375" style="50" customWidth="1"/>
    <col min="2066" max="2304" width="9" style="50"/>
    <col min="2305" max="2305" width="37.09765625" style="50" customWidth="1"/>
    <col min="2306" max="2306" width="6.3984375" style="50" customWidth="1"/>
    <col min="2307" max="2307" width="6" style="50" customWidth="1"/>
    <col min="2308" max="2308" width="10.59765625" style="50" customWidth="1"/>
    <col min="2309" max="2320" width="8.59765625" style="50" customWidth="1"/>
    <col min="2321" max="2321" width="28.3984375" style="50" customWidth="1"/>
    <col min="2322" max="2560" width="9" style="50"/>
    <col min="2561" max="2561" width="37.09765625" style="50" customWidth="1"/>
    <col min="2562" max="2562" width="6.3984375" style="50" customWidth="1"/>
    <col min="2563" max="2563" width="6" style="50" customWidth="1"/>
    <col min="2564" max="2564" width="10.59765625" style="50" customWidth="1"/>
    <col min="2565" max="2576" width="8.59765625" style="50" customWidth="1"/>
    <col min="2577" max="2577" width="28.3984375" style="50" customWidth="1"/>
    <col min="2578" max="2816" width="9" style="50"/>
    <col min="2817" max="2817" width="37.09765625" style="50" customWidth="1"/>
    <col min="2818" max="2818" width="6.3984375" style="50" customWidth="1"/>
    <col min="2819" max="2819" width="6" style="50" customWidth="1"/>
    <col min="2820" max="2820" width="10.59765625" style="50" customWidth="1"/>
    <col min="2821" max="2832" width="8.59765625" style="50" customWidth="1"/>
    <col min="2833" max="2833" width="28.3984375" style="50" customWidth="1"/>
    <col min="2834" max="3072" width="9" style="50"/>
    <col min="3073" max="3073" width="37.09765625" style="50" customWidth="1"/>
    <col min="3074" max="3074" width="6.3984375" style="50" customWidth="1"/>
    <col min="3075" max="3075" width="6" style="50" customWidth="1"/>
    <col min="3076" max="3076" width="10.59765625" style="50" customWidth="1"/>
    <col min="3077" max="3088" width="8.59765625" style="50" customWidth="1"/>
    <col min="3089" max="3089" width="28.3984375" style="50" customWidth="1"/>
    <col min="3090" max="3328" width="9" style="50"/>
    <col min="3329" max="3329" width="37.09765625" style="50" customWidth="1"/>
    <col min="3330" max="3330" width="6.3984375" style="50" customWidth="1"/>
    <col min="3331" max="3331" width="6" style="50" customWidth="1"/>
    <col min="3332" max="3332" width="10.59765625" style="50" customWidth="1"/>
    <col min="3333" max="3344" width="8.59765625" style="50" customWidth="1"/>
    <col min="3345" max="3345" width="28.3984375" style="50" customWidth="1"/>
    <col min="3346" max="3584" width="9" style="50"/>
    <col min="3585" max="3585" width="37.09765625" style="50" customWidth="1"/>
    <col min="3586" max="3586" width="6.3984375" style="50" customWidth="1"/>
    <col min="3587" max="3587" width="6" style="50" customWidth="1"/>
    <col min="3588" max="3588" width="10.59765625" style="50" customWidth="1"/>
    <col min="3589" max="3600" width="8.59765625" style="50" customWidth="1"/>
    <col min="3601" max="3601" width="28.3984375" style="50" customWidth="1"/>
    <col min="3602" max="3840" width="9" style="50"/>
    <col min="3841" max="3841" width="37.09765625" style="50" customWidth="1"/>
    <col min="3842" max="3842" width="6.3984375" style="50" customWidth="1"/>
    <col min="3843" max="3843" width="6" style="50" customWidth="1"/>
    <col min="3844" max="3844" width="10.59765625" style="50" customWidth="1"/>
    <col min="3845" max="3856" width="8.59765625" style="50" customWidth="1"/>
    <col min="3857" max="3857" width="28.3984375" style="50" customWidth="1"/>
    <col min="3858" max="4096" width="9" style="50"/>
    <col min="4097" max="4097" width="37.09765625" style="50" customWidth="1"/>
    <col min="4098" max="4098" width="6.3984375" style="50" customWidth="1"/>
    <col min="4099" max="4099" width="6" style="50" customWidth="1"/>
    <col min="4100" max="4100" width="10.59765625" style="50" customWidth="1"/>
    <col min="4101" max="4112" width="8.59765625" style="50" customWidth="1"/>
    <col min="4113" max="4113" width="28.3984375" style="50" customWidth="1"/>
    <col min="4114" max="4352" width="9" style="50"/>
    <col min="4353" max="4353" width="37.09765625" style="50" customWidth="1"/>
    <col min="4354" max="4354" width="6.3984375" style="50" customWidth="1"/>
    <col min="4355" max="4355" width="6" style="50" customWidth="1"/>
    <col min="4356" max="4356" width="10.59765625" style="50" customWidth="1"/>
    <col min="4357" max="4368" width="8.59765625" style="50" customWidth="1"/>
    <col min="4369" max="4369" width="28.3984375" style="50" customWidth="1"/>
    <col min="4370" max="4608" width="9" style="50"/>
    <col min="4609" max="4609" width="37.09765625" style="50" customWidth="1"/>
    <col min="4610" max="4610" width="6.3984375" style="50" customWidth="1"/>
    <col min="4611" max="4611" width="6" style="50" customWidth="1"/>
    <col min="4612" max="4612" width="10.59765625" style="50" customWidth="1"/>
    <col min="4613" max="4624" width="8.59765625" style="50" customWidth="1"/>
    <col min="4625" max="4625" width="28.3984375" style="50" customWidth="1"/>
    <col min="4626" max="4864" width="9" style="50"/>
    <col min="4865" max="4865" width="37.09765625" style="50" customWidth="1"/>
    <col min="4866" max="4866" width="6.3984375" style="50" customWidth="1"/>
    <col min="4867" max="4867" width="6" style="50" customWidth="1"/>
    <col min="4868" max="4868" width="10.59765625" style="50" customWidth="1"/>
    <col min="4869" max="4880" width="8.59765625" style="50" customWidth="1"/>
    <col min="4881" max="4881" width="28.3984375" style="50" customWidth="1"/>
    <col min="4882" max="5120" width="9" style="50"/>
    <col min="5121" max="5121" width="37.09765625" style="50" customWidth="1"/>
    <col min="5122" max="5122" width="6.3984375" style="50" customWidth="1"/>
    <col min="5123" max="5123" width="6" style="50" customWidth="1"/>
    <col min="5124" max="5124" width="10.59765625" style="50" customWidth="1"/>
    <col min="5125" max="5136" width="8.59765625" style="50" customWidth="1"/>
    <col min="5137" max="5137" width="28.3984375" style="50" customWidth="1"/>
    <col min="5138" max="5376" width="9" style="50"/>
    <col min="5377" max="5377" width="37.09765625" style="50" customWidth="1"/>
    <col min="5378" max="5378" width="6.3984375" style="50" customWidth="1"/>
    <col min="5379" max="5379" width="6" style="50" customWidth="1"/>
    <col min="5380" max="5380" width="10.59765625" style="50" customWidth="1"/>
    <col min="5381" max="5392" width="8.59765625" style="50" customWidth="1"/>
    <col min="5393" max="5393" width="28.3984375" style="50" customWidth="1"/>
    <col min="5394" max="5632" width="9" style="50"/>
    <col min="5633" max="5633" width="37.09765625" style="50" customWidth="1"/>
    <col min="5634" max="5634" width="6.3984375" style="50" customWidth="1"/>
    <col min="5635" max="5635" width="6" style="50" customWidth="1"/>
    <col min="5636" max="5636" width="10.59765625" style="50" customWidth="1"/>
    <col min="5637" max="5648" width="8.59765625" style="50" customWidth="1"/>
    <col min="5649" max="5649" width="28.3984375" style="50" customWidth="1"/>
    <col min="5650" max="5888" width="9" style="50"/>
    <col min="5889" max="5889" width="37.09765625" style="50" customWidth="1"/>
    <col min="5890" max="5890" width="6.3984375" style="50" customWidth="1"/>
    <col min="5891" max="5891" width="6" style="50" customWidth="1"/>
    <col min="5892" max="5892" width="10.59765625" style="50" customWidth="1"/>
    <col min="5893" max="5904" width="8.59765625" style="50" customWidth="1"/>
    <col min="5905" max="5905" width="28.3984375" style="50" customWidth="1"/>
    <col min="5906" max="6144" width="9" style="50"/>
    <col min="6145" max="6145" width="37.09765625" style="50" customWidth="1"/>
    <col min="6146" max="6146" width="6.3984375" style="50" customWidth="1"/>
    <col min="6147" max="6147" width="6" style="50" customWidth="1"/>
    <col min="6148" max="6148" width="10.59765625" style="50" customWidth="1"/>
    <col min="6149" max="6160" width="8.59765625" style="50" customWidth="1"/>
    <col min="6161" max="6161" width="28.3984375" style="50" customWidth="1"/>
    <col min="6162" max="6400" width="9" style="50"/>
    <col min="6401" max="6401" width="37.09765625" style="50" customWidth="1"/>
    <col min="6402" max="6402" width="6.3984375" style="50" customWidth="1"/>
    <col min="6403" max="6403" width="6" style="50" customWidth="1"/>
    <col min="6404" max="6404" width="10.59765625" style="50" customWidth="1"/>
    <col min="6405" max="6416" width="8.59765625" style="50" customWidth="1"/>
    <col min="6417" max="6417" width="28.3984375" style="50" customWidth="1"/>
    <col min="6418" max="6656" width="9" style="50"/>
    <col min="6657" max="6657" width="37.09765625" style="50" customWidth="1"/>
    <col min="6658" max="6658" width="6.3984375" style="50" customWidth="1"/>
    <col min="6659" max="6659" width="6" style="50" customWidth="1"/>
    <col min="6660" max="6660" width="10.59765625" style="50" customWidth="1"/>
    <col min="6661" max="6672" width="8.59765625" style="50" customWidth="1"/>
    <col min="6673" max="6673" width="28.3984375" style="50" customWidth="1"/>
    <col min="6674" max="6912" width="9" style="50"/>
    <col min="6913" max="6913" width="37.09765625" style="50" customWidth="1"/>
    <col min="6914" max="6914" width="6.3984375" style="50" customWidth="1"/>
    <col min="6915" max="6915" width="6" style="50" customWidth="1"/>
    <col min="6916" max="6916" width="10.59765625" style="50" customWidth="1"/>
    <col min="6917" max="6928" width="8.59765625" style="50" customWidth="1"/>
    <col min="6929" max="6929" width="28.3984375" style="50" customWidth="1"/>
    <col min="6930" max="7168" width="9" style="50"/>
    <col min="7169" max="7169" width="37.09765625" style="50" customWidth="1"/>
    <col min="7170" max="7170" width="6.3984375" style="50" customWidth="1"/>
    <col min="7171" max="7171" width="6" style="50" customWidth="1"/>
    <col min="7172" max="7172" width="10.59765625" style="50" customWidth="1"/>
    <col min="7173" max="7184" width="8.59765625" style="50" customWidth="1"/>
    <col min="7185" max="7185" width="28.3984375" style="50" customWidth="1"/>
    <col min="7186" max="7424" width="9" style="50"/>
    <col min="7425" max="7425" width="37.09765625" style="50" customWidth="1"/>
    <col min="7426" max="7426" width="6.3984375" style="50" customWidth="1"/>
    <col min="7427" max="7427" width="6" style="50" customWidth="1"/>
    <col min="7428" max="7428" width="10.59765625" style="50" customWidth="1"/>
    <col min="7429" max="7440" width="8.59765625" style="50" customWidth="1"/>
    <col min="7441" max="7441" width="28.3984375" style="50" customWidth="1"/>
    <col min="7442" max="7680" width="9" style="50"/>
    <col min="7681" max="7681" width="37.09765625" style="50" customWidth="1"/>
    <col min="7682" max="7682" width="6.3984375" style="50" customWidth="1"/>
    <col min="7683" max="7683" width="6" style="50" customWidth="1"/>
    <col min="7684" max="7684" width="10.59765625" style="50" customWidth="1"/>
    <col min="7685" max="7696" width="8.59765625" style="50" customWidth="1"/>
    <col min="7697" max="7697" width="28.3984375" style="50" customWidth="1"/>
    <col min="7698" max="7936" width="9" style="50"/>
    <col min="7937" max="7937" width="37.09765625" style="50" customWidth="1"/>
    <col min="7938" max="7938" width="6.3984375" style="50" customWidth="1"/>
    <col min="7939" max="7939" width="6" style="50" customWidth="1"/>
    <col min="7940" max="7940" width="10.59765625" style="50" customWidth="1"/>
    <col min="7941" max="7952" width="8.59765625" style="50" customWidth="1"/>
    <col min="7953" max="7953" width="28.3984375" style="50" customWidth="1"/>
    <col min="7954" max="8192" width="9" style="50"/>
    <col min="8193" max="8193" width="37.09765625" style="50" customWidth="1"/>
    <col min="8194" max="8194" width="6.3984375" style="50" customWidth="1"/>
    <col min="8195" max="8195" width="6" style="50" customWidth="1"/>
    <col min="8196" max="8196" width="10.59765625" style="50" customWidth="1"/>
    <col min="8197" max="8208" width="8.59765625" style="50" customWidth="1"/>
    <col min="8209" max="8209" width="28.3984375" style="50" customWidth="1"/>
    <col min="8210" max="8448" width="9" style="50"/>
    <col min="8449" max="8449" width="37.09765625" style="50" customWidth="1"/>
    <col min="8450" max="8450" width="6.3984375" style="50" customWidth="1"/>
    <col min="8451" max="8451" width="6" style="50" customWidth="1"/>
    <col min="8452" max="8452" width="10.59765625" style="50" customWidth="1"/>
    <col min="8453" max="8464" width="8.59765625" style="50" customWidth="1"/>
    <col min="8465" max="8465" width="28.3984375" style="50" customWidth="1"/>
    <col min="8466" max="8704" width="9" style="50"/>
    <col min="8705" max="8705" width="37.09765625" style="50" customWidth="1"/>
    <col min="8706" max="8706" width="6.3984375" style="50" customWidth="1"/>
    <col min="8707" max="8707" width="6" style="50" customWidth="1"/>
    <col min="8708" max="8708" width="10.59765625" style="50" customWidth="1"/>
    <col min="8709" max="8720" width="8.59765625" style="50" customWidth="1"/>
    <col min="8721" max="8721" width="28.3984375" style="50" customWidth="1"/>
    <col min="8722" max="8960" width="9" style="50"/>
    <col min="8961" max="8961" width="37.09765625" style="50" customWidth="1"/>
    <col min="8962" max="8962" width="6.3984375" style="50" customWidth="1"/>
    <col min="8963" max="8963" width="6" style="50" customWidth="1"/>
    <col min="8964" max="8964" width="10.59765625" style="50" customWidth="1"/>
    <col min="8965" max="8976" width="8.59765625" style="50" customWidth="1"/>
    <col min="8977" max="8977" width="28.3984375" style="50" customWidth="1"/>
    <col min="8978" max="9216" width="9" style="50"/>
    <col min="9217" max="9217" width="37.09765625" style="50" customWidth="1"/>
    <col min="9218" max="9218" width="6.3984375" style="50" customWidth="1"/>
    <col min="9219" max="9219" width="6" style="50" customWidth="1"/>
    <col min="9220" max="9220" width="10.59765625" style="50" customWidth="1"/>
    <col min="9221" max="9232" width="8.59765625" style="50" customWidth="1"/>
    <col min="9233" max="9233" width="28.3984375" style="50" customWidth="1"/>
    <col min="9234" max="9472" width="9" style="50"/>
    <col min="9473" max="9473" width="37.09765625" style="50" customWidth="1"/>
    <col min="9474" max="9474" width="6.3984375" style="50" customWidth="1"/>
    <col min="9475" max="9475" width="6" style="50" customWidth="1"/>
    <col min="9476" max="9476" width="10.59765625" style="50" customWidth="1"/>
    <col min="9477" max="9488" width="8.59765625" style="50" customWidth="1"/>
    <col min="9489" max="9489" width="28.3984375" style="50" customWidth="1"/>
    <col min="9490" max="9728" width="9" style="50"/>
    <col min="9729" max="9729" width="37.09765625" style="50" customWidth="1"/>
    <col min="9730" max="9730" width="6.3984375" style="50" customWidth="1"/>
    <col min="9731" max="9731" width="6" style="50" customWidth="1"/>
    <col min="9732" max="9732" width="10.59765625" style="50" customWidth="1"/>
    <col min="9733" max="9744" width="8.59765625" style="50" customWidth="1"/>
    <col min="9745" max="9745" width="28.3984375" style="50" customWidth="1"/>
    <col min="9746" max="9984" width="9" style="50"/>
    <col min="9985" max="9985" width="37.09765625" style="50" customWidth="1"/>
    <col min="9986" max="9986" width="6.3984375" style="50" customWidth="1"/>
    <col min="9987" max="9987" width="6" style="50" customWidth="1"/>
    <col min="9988" max="9988" width="10.59765625" style="50" customWidth="1"/>
    <col min="9989" max="10000" width="8.59765625" style="50" customWidth="1"/>
    <col min="10001" max="10001" width="28.3984375" style="50" customWidth="1"/>
    <col min="10002" max="10240" width="9" style="50"/>
    <col min="10241" max="10241" width="37.09765625" style="50" customWidth="1"/>
    <col min="10242" max="10242" width="6.3984375" style="50" customWidth="1"/>
    <col min="10243" max="10243" width="6" style="50" customWidth="1"/>
    <col min="10244" max="10244" width="10.59765625" style="50" customWidth="1"/>
    <col min="10245" max="10256" width="8.59765625" style="50" customWidth="1"/>
    <col min="10257" max="10257" width="28.3984375" style="50" customWidth="1"/>
    <col min="10258" max="10496" width="9" style="50"/>
    <col min="10497" max="10497" width="37.09765625" style="50" customWidth="1"/>
    <col min="10498" max="10498" width="6.3984375" style="50" customWidth="1"/>
    <col min="10499" max="10499" width="6" style="50" customWidth="1"/>
    <col min="10500" max="10500" width="10.59765625" style="50" customWidth="1"/>
    <col min="10501" max="10512" width="8.59765625" style="50" customWidth="1"/>
    <col min="10513" max="10513" width="28.3984375" style="50" customWidth="1"/>
    <col min="10514" max="10752" width="9" style="50"/>
    <col min="10753" max="10753" width="37.09765625" style="50" customWidth="1"/>
    <col min="10754" max="10754" width="6.3984375" style="50" customWidth="1"/>
    <col min="10755" max="10755" width="6" style="50" customWidth="1"/>
    <col min="10756" max="10756" width="10.59765625" style="50" customWidth="1"/>
    <col min="10757" max="10768" width="8.59765625" style="50" customWidth="1"/>
    <col min="10769" max="10769" width="28.3984375" style="50" customWidth="1"/>
    <col min="10770" max="11008" width="9" style="50"/>
    <col min="11009" max="11009" width="37.09765625" style="50" customWidth="1"/>
    <col min="11010" max="11010" width="6.3984375" style="50" customWidth="1"/>
    <col min="11011" max="11011" width="6" style="50" customWidth="1"/>
    <col min="11012" max="11012" width="10.59765625" style="50" customWidth="1"/>
    <col min="11013" max="11024" width="8.59765625" style="50" customWidth="1"/>
    <col min="11025" max="11025" width="28.3984375" style="50" customWidth="1"/>
    <col min="11026" max="11264" width="9" style="50"/>
    <col min="11265" max="11265" width="37.09765625" style="50" customWidth="1"/>
    <col min="11266" max="11266" width="6.3984375" style="50" customWidth="1"/>
    <col min="11267" max="11267" width="6" style="50" customWidth="1"/>
    <col min="11268" max="11268" width="10.59765625" style="50" customWidth="1"/>
    <col min="11269" max="11280" width="8.59765625" style="50" customWidth="1"/>
    <col min="11281" max="11281" width="28.3984375" style="50" customWidth="1"/>
    <col min="11282" max="11520" width="9" style="50"/>
    <col min="11521" max="11521" width="37.09765625" style="50" customWidth="1"/>
    <col min="11522" max="11522" width="6.3984375" style="50" customWidth="1"/>
    <col min="11523" max="11523" width="6" style="50" customWidth="1"/>
    <col min="11524" max="11524" width="10.59765625" style="50" customWidth="1"/>
    <col min="11525" max="11536" width="8.59765625" style="50" customWidth="1"/>
    <col min="11537" max="11537" width="28.3984375" style="50" customWidth="1"/>
    <col min="11538" max="11776" width="9" style="50"/>
    <col min="11777" max="11777" width="37.09765625" style="50" customWidth="1"/>
    <col min="11778" max="11778" width="6.3984375" style="50" customWidth="1"/>
    <col min="11779" max="11779" width="6" style="50" customWidth="1"/>
    <col min="11780" max="11780" width="10.59765625" style="50" customWidth="1"/>
    <col min="11781" max="11792" width="8.59765625" style="50" customWidth="1"/>
    <col min="11793" max="11793" width="28.3984375" style="50" customWidth="1"/>
    <col min="11794" max="12032" width="9" style="50"/>
    <col min="12033" max="12033" width="37.09765625" style="50" customWidth="1"/>
    <col min="12034" max="12034" width="6.3984375" style="50" customWidth="1"/>
    <col min="12035" max="12035" width="6" style="50" customWidth="1"/>
    <col min="12036" max="12036" width="10.59765625" style="50" customWidth="1"/>
    <col min="12037" max="12048" width="8.59765625" style="50" customWidth="1"/>
    <col min="12049" max="12049" width="28.3984375" style="50" customWidth="1"/>
    <col min="12050" max="12288" width="9" style="50"/>
    <col min="12289" max="12289" width="37.09765625" style="50" customWidth="1"/>
    <col min="12290" max="12290" width="6.3984375" style="50" customWidth="1"/>
    <col min="12291" max="12291" width="6" style="50" customWidth="1"/>
    <col min="12292" max="12292" width="10.59765625" style="50" customWidth="1"/>
    <col min="12293" max="12304" width="8.59765625" style="50" customWidth="1"/>
    <col min="12305" max="12305" width="28.3984375" style="50" customWidth="1"/>
    <col min="12306" max="12544" width="9" style="50"/>
    <col min="12545" max="12545" width="37.09765625" style="50" customWidth="1"/>
    <col min="12546" max="12546" width="6.3984375" style="50" customWidth="1"/>
    <col min="12547" max="12547" width="6" style="50" customWidth="1"/>
    <col min="12548" max="12548" width="10.59765625" style="50" customWidth="1"/>
    <col min="12549" max="12560" width="8.59765625" style="50" customWidth="1"/>
    <col min="12561" max="12561" width="28.3984375" style="50" customWidth="1"/>
    <col min="12562" max="12800" width="9" style="50"/>
    <col min="12801" max="12801" width="37.09765625" style="50" customWidth="1"/>
    <col min="12802" max="12802" width="6.3984375" style="50" customWidth="1"/>
    <col min="12803" max="12803" width="6" style="50" customWidth="1"/>
    <col min="12804" max="12804" width="10.59765625" style="50" customWidth="1"/>
    <col min="12805" max="12816" width="8.59765625" style="50" customWidth="1"/>
    <col min="12817" max="12817" width="28.3984375" style="50" customWidth="1"/>
    <col min="12818" max="13056" width="9" style="50"/>
    <col min="13057" max="13057" width="37.09765625" style="50" customWidth="1"/>
    <col min="13058" max="13058" width="6.3984375" style="50" customWidth="1"/>
    <col min="13059" max="13059" width="6" style="50" customWidth="1"/>
    <col min="13060" max="13060" width="10.59765625" style="50" customWidth="1"/>
    <col min="13061" max="13072" width="8.59765625" style="50" customWidth="1"/>
    <col min="13073" max="13073" width="28.3984375" style="50" customWidth="1"/>
    <col min="13074" max="13312" width="9" style="50"/>
    <col min="13313" max="13313" width="37.09765625" style="50" customWidth="1"/>
    <col min="13314" max="13314" width="6.3984375" style="50" customWidth="1"/>
    <col min="13315" max="13315" width="6" style="50" customWidth="1"/>
    <col min="13316" max="13316" width="10.59765625" style="50" customWidth="1"/>
    <col min="13317" max="13328" width="8.59765625" style="50" customWidth="1"/>
    <col min="13329" max="13329" width="28.3984375" style="50" customWidth="1"/>
    <col min="13330" max="13568" width="9" style="50"/>
    <col min="13569" max="13569" width="37.09765625" style="50" customWidth="1"/>
    <col min="13570" max="13570" width="6.3984375" style="50" customWidth="1"/>
    <col min="13571" max="13571" width="6" style="50" customWidth="1"/>
    <col min="13572" max="13572" width="10.59765625" style="50" customWidth="1"/>
    <col min="13573" max="13584" width="8.59765625" style="50" customWidth="1"/>
    <col min="13585" max="13585" width="28.3984375" style="50" customWidth="1"/>
    <col min="13586" max="13824" width="9" style="50"/>
    <col min="13825" max="13825" width="37.09765625" style="50" customWidth="1"/>
    <col min="13826" max="13826" width="6.3984375" style="50" customWidth="1"/>
    <col min="13827" max="13827" width="6" style="50" customWidth="1"/>
    <col min="13828" max="13828" width="10.59765625" style="50" customWidth="1"/>
    <col min="13829" max="13840" width="8.59765625" style="50" customWidth="1"/>
    <col min="13841" max="13841" width="28.3984375" style="50" customWidth="1"/>
    <col min="13842" max="14080" width="9" style="50"/>
    <col min="14081" max="14081" width="37.09765625" style="50" customWidth="1"/>
    <col min="14082" max="14082" width="6.3984375" style="50" customWidth="1"/>
    <col min="14083" max="14083" width="6" style="50" customWidth="1"/>
    <col min="14084" max="14084" width="10.59765625" style="50" customWidth="1"/>
    <col min="14085" max="14096" width="8.59765625" style="50" customWidth="1"/>
    <col min="14097" max="14097" width="28.3984375" style="50" customWidth="1"/>
    <col min="14098" max="14336" width="9" style="50"/>
    <col min="14337" max="14337" width="37.09765625" style="50" customWidth="1"/>
    <col min="14338" max="14338" width="6.3984375" style="50" customWidth="1"/>
    <col min="14339" max="14339" width="6" style="50" customWidth="1"/>
    <col min="14340" max="14340" width="10.59765625" style="50" customWidth="1"/>
    <col min="14341" max="14352" width="8.59765625" style="50" customWidth="1"/>
    <col min="14353" max="14353" width="28.3984375" style="50" customWidth="1"/>
    <col min="14354" max="14592" width="9" style="50"/>
    <col min="14593" max="14593" width="37.09765625" style="50" customWidth="1"/>
    <col min="14594" max="14594" width="6.3984375" style="50" customWidth="1"/>
    <col min="14595" max="14595" width="6" style="50" customWidth="1"/>
    <col min="14596" max="14596" width="10.59765625" style="50" customWidth="1"/>
    <col min="14597" max="14608" width="8.59765625" style="50" customWidth="1"/>
    <col min="14609" max="14609" width="28.3984375" style="50" customWidth="1"/>
    <col min="14610" max="14848" width="9" style="50"/>
    <col min="14849" max="14849" width="37.09765625" style="50" customWidth="1"/>
    <col min="14850" max="14850" width="6.3984375" style="50" customWidth="1"/>
    <col min="14851" max="14851" width="6" style="50" customWidth="1"/>
    <col min="14852" max="14852" width="10.59765625" style="50" customWidth="1"/>
    <col min="14853" max="14864" width="8.59765625" style="50" customWidth="1"/>
    <col min="14865" max="14865" width="28.3984375" style="50" customWidth="1"/>
    <col min="14866" max="15104" width="9" style="50"/>
    <col min="15105" max="15105" width="37.09765625" style="50" customWidth="1"/>
    <col min="15106" max="15106" width="6.3984375" style="50" customWidth="1"/>
    <col min="15107" max="15107" width="6" style="50" customWidth="1"/>
    <col min="15108" max="15108" width="10.59765625" style="50" customWidth="1"/>
    <col min="15109" max="15120" width="8.59765625" style="50" customWidth="1"/>
    <col min="15121" max="15121" width="28.3984375" style="50" customWidth="1"/>
    <col min="15122" max="15360" width="9" style="50"/>
    <col min="15361" max="15361" width="37.09765625" style="50" customWidth="1"/>
    <col min="15362" max="15362" width="6.3984375" style="50" customWidth="1"/>
    <col min="15363" max="15363" width="6" style="50" customWidth="1"/>
    <col min="15364" max="15364" width="10.59765625" style="50" customWidth="1"/>
    <col min="15365" max="15376" width="8.59765625" style="50" customWidth="1"/>
    <col min="15377" max="15377" width="28.3984375" style="50" customWidth="1"/>
    <col min="15378" max="15616" width="9" style="50"/>
    <col min="15617" max="15617" width="37.09765625" style="50" customWidth="1"/>
    <col min="15618" max="15618" width="6.3984375" style="50" customWidth="1"/>
    <col min="15619" max="15619" width="6" style="50" customWidth="1"/>
    <col min="15620" max="15620" width="10.59765625" style="50" customWidth="1"/>
    <col min="15621" max="15632" width="8.59765625" style="50" customWidth="1"/>
    <col min="15633" max="15633" width="28.3984375" style="50" customWidth="1"/>
    <col min="15634" max="15872" width="9" style="50"/>
    <col min="15873" max="15873" width="37.09765625" style="50" customWidth="1"/>
    <col min="15874" max="15874" width="6.3984375" style="50" customWidth="1"/>
    <col min="15875" max="15875" width="6" style="50" customWidth="1"/>
    <col min="15876" max="15876" width="10.59765625" style="50" customWidth="1"/>
    <col min="15877" max="15888" width="8.59765625" style="50" customWidth="1"/>
    <col min="15889" max="15889" width="28.3984375" style="50" customWidth="1"/>
    <col min="15890" max="16128" width="9" style="50"/>
    <col min="16129" max="16129" width="37.09765625" style="50" customWidth="1"/>
    <col min="16130" max="16130" width="6.3984375" style="50" customWidth="1"/>
    <col min="16131" max="16131" width="6" style="50" customWidth="1"/>
    <col min="16132" max="16132" width="10.59765625" style="50" customWidth="1"/>
    <col min="16133" max="16144" width="8.59765625" style="50" customWidth="1"/>
    <col min="16145" max="16145" width="28.3984375" style="50" customWidth="1"/>
    <col min="16146" max="16384" width="9" style="50"/>
  </cols>
  <sheetData>
    <row r="1" spans="1:121" x14ac:dyDescent="0.7">
      <c r="A1" s="785" t="s">
        <v>210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</row>
    <row r="2" spans="1:121" x14ac:dyDescent="0.7">
      <c r="A2" s="785" t="s">
        <v>49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</row>
    <row r="3" spans="1:121" x14ac:dyDescent="0.7">
      <c r="A3" s="785" t="s">
        <v>211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</row>
    <row r="5" spans="1:121" s="52" customFormat="1" x14ac:dyDescent="0.7">
      <c r="A5" s="193" t="s">
        <v>0</v>
      </c>
      <c r="B5" s="193" t="s">
        <v>3</v>
      </c>
      <c r="C5" s="193" t="s">
        <v>4</v>
      </c>
      <c r="D5" s="194" t="s">
        <v>1</v>
      </c>
      <c r="E5" s="55">
        <v>22555</v>
      </c>
      <c r="F5" s="55">
        <v>22586</v>
      </c>
      <c r="G5" s="55">
        <v>22616</v>
      </c>
      <c r="H5" s="55">
        <v>22647</v>
      </c>
      <c r="I5" s="55">
        <v>22678</v>
      </c>
      <c r="J5" s="55">
        <v>22706</v>
      </c>
      <c r="K5" s="55">
        <v>22737</v>
      </c>
      <c r="L5" s="55">
        <v>22767</v>
      </c>
      <c r="M5" s="55">
        <v>22798</v>
      </c>
      <c r="N5" s="55">
        <v>22828</v>
      </c>
      <c r="O5" s="55">
        <v>22859</v>
      </c>
      <c r="P5" s="55">
        <v>22890</v>
      </c>
      <c r="Q5" s="195" t="s">
        <v>212</v>
      </c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</row>
    <row r="6" spans="1:121" s="52" customFormat="1" ht="24" customHeight="1" x14ac:dyDescent="0.7">
      <c r="A6" s="193"/>
      <c r="B6" s="193"/>
      <c r="C6" s="193"/>
      <c r="D6" s="196">
        <f>SUM(D7,D8,D13,D38,D57,D71,D77,D92)</f>
        <v>1112700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197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</row>
    <row r="7" spans="1:121" s="52" customFormat="1" ht="24" customHeight="1" x14ac:dyDescent="0.7">
      <c r="A7" s="198" t="s">
        <v>213</v>
      </c>
      <c r="B7" s="199"/>
      <c r="C7" s="199"/>
      <c r="D7" s="200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 t="s">
        <v>214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207" customFormat="1" ht="24" customHeight="1" x14ac:dyDescent="0.7">
      <c r="A8" s="203" t="s">
        <v>215</v>
      </c>
      <c r="B8" s="204"/>
      <c r="C8" s="204"/>
      <c r="D8" s="205">
        <f>SUM(D9:D12)</f>
        <v>0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</row>
    <row r="9" spans="1:121" s="207" customFormat="1" ht="24" customHeight="1" x14ac:dyDescent="0.7">
      <c r="A9" s="62" t="s">
        <v>216</v>
      </c>
      <c r="B9" s="110">
        <v>6</v>
      </c>
      <c r="C9" s="110" t="s">
        <v>7</v>
      </c>
      <c r="D9" s="208"/>
      <c r="E9" s="37"/>
      <c r="F9" s="209" t="s">
        <v>14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210" t="s">
        <v>214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</row>
    <row r="10" spans="1:121" s="207" customFormat="1" ht="24" customHeight="1" x14ac:dyDescent="0.7">
      <c r="A10" s="62" t="s">
        <v>217</v>
      </c>
      <c r="B10" s="110">
        <v>6</v>
      </c>
      <c r="C10" s="110" t="s">
        <v>7</v>
      </c>
      <c r="D10" s="208"/>
      <c r="E10" s="37"/>
      <c r="F10" s="209" t="s">
        <v>14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210" t="s">
        <v>214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</row>
    <row r="11" spans="1:121" s="207" customFormat="1" ht="42" x14ac:dyDescent="0.7">
      <c r="A11" s="62" t="s">
        <v>218</v>
      </c>
      <c r="B11" s="110">
        <v>6</v>
      </c>
      <c r="C11" s="110" t="s">
        <v>7</v>
      </c>
      <c r="D11" s="208"/>
      <c r="E11" s="37"/>
      <c r="F11" s="209" t="s">
        <v>14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210" t="s">
        <v>214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</row>
    <row r="12" spans="1:121" s="207" customFormat="1" x14ac:dyDescent="0.7">
      <c r="A12" s="62" t="s">
        <v>219</v>
      </c>
      <c r="B12" s="110">
        <v>6</v>
      </c>
      <c r="C12" s="110" t="s">
        <v>7</v>
      </c>
      <c r="D12" s="208"/>
      <c r="E12" s="37"/>
      <c r="F12" s="209" t="s">
        <v>14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210" t="s">
        <v>214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</row>
    <row r="13" spans="1:121" s="49" customFormat="1" ht="24" customHeight="1" x14ac:dyDescent="0.7">
      <c r="A13" s="203" t="s">
        <v>220</v>
      </c>
      <c r="B13" s="204"/>
      <c r="C13" s="204"/>
      <c r="D13" s="205">
        <f>SUM(D14:D37)</f>
        <v>317800</v>
      </c>
      <c r="E13" s="211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12"/>
    </row>
    <row r="14" spans="1:121" s="49" customFormat="1" ht="36.6" customHeight="1" x14ac:dyDescent="0.7">
      <c r="A14" s="62" t="s">
        <v>221</v>
      </c>
      <c r="B14" s="110"/>
      <c r="C14" s="110"/>
      <c r="D14" s="208"/>
      <c r="E14" s="110"/>
      <c r="F14" s="213"/>
      <c r="G14" s="213"/>
      <c r="H14" s="213"/>
      <c r="I14" s="213"/>
      <c r="J14" s="213"/>
      <c r="K14" s="110"/>
      <c r="L14" s="110"/>
      <c r="M14" s="110"/>
      <c r="N14" s="110"/>
      <c r="O14" s="110"/>
      <c r="P14" s="110"/>
      <c r="Q14" s="62"/>
    </row>
    <row r="15" spans="1:121" s="49" customFormat="1" ht="24" customHeight="1" x14ac:dyDescent="0.7">
      <c r="A15" s="62" t="s">
        <v>222</v>
      </c>
      <c r="B15" s="110"/>
      <c r="C15" s="110"/>
      <c r="D15" s="208"/>
      <c r="E15" s="110"/>
      <c r="F15" s="60"/>
      <c r="G15" s="60"/>
      <c r="H15" s="60"/>
      <c r="I15" s="60"/>
      <c r="J15" s="60"/>
      <c r="K15" s="110"/>
      <c r="L15" s="110"/>
      <c r="M15" s="110"/>
      <c r="N15" s="110"/>
      <c r="O15" s="110"/>
      <c r="P15" s="110"/>
      <c r="Q15" s="62"/>
    </row>
    <row r="16" spans="1:121" s="49" customFormat="1" ht="24" customHeight="1" x14ac:dyDescent="0.7">
      <c r="A16" s="62" t="s">
        <v>223</v>
      </c>
      <c r="B16" s="110">
        <v>6</v>
      </c>
      <c r="C16" s="110" t="s">
        <v>7</v>
      </c>
      <c r="D16" s="208">
        <v>18000</v>
      </c>
      <c r="E16" s="110"/>
      <c r="F16" s="786" t="s">
        <v>224</v>
      </c>
      <c r="G16" s="786"/>
      <c r="H16" s="786"/>
      <c r="I16" s="786"/>
      <c r="J16" s="786"/>
      <c r="K16" s="110"/>
      <c r="L16" s="110"/>
      <c r="M16" s="110"/>
      <c r="N16" s="110"/>
      <c r="O16" s="110"/>
      <c r="P16" s="110"/>
      <c r="Q16" s="74" t="s">
        <v>225</v>
      </c>
    </row>
    <row r="17" spans="1:17" s="65" customFormat="1" ht="24" customHeight="1" x14ac:dyDescent="0.7">
      <c r="A17" s="214" t="s">
        <v>226</v>
      </c>
      <c r="B17" s="66">
        <v>6</v>
      </c>
      <c r="C17" s="66" t="s">
        <v>7</v>
      </c>
      <c r="D17" s="58">
        <v>12000</v>
      </c>
      <c r="E17" s="66"/>
      <c r="F17" s="63"/>
      <c r="G17" s="63"/>
      <c r="H17" s="63"/>
      <c r="I17" s="215" t="s">
        <v>227</v>
      </c>
      <c r="J17" s="215" t="s">
        <v>228</v>
      </c>
      <c r="K17" s="66"/>
      <c r="L17" s="66"/>
      <c r="M17" s="66"/>
      <c r="N17" s="66"/>
      <c r="O17" s="66"/>
      <c r="P17" s="66"/>
      <c r="Q17" s="76" t="s">
        <v>89</v>
      </c>
    </row>
    <row r="18" spans="1:17" s="65" customFormat="1" x14ac:dyDescent="0.7">
      <c r="A18" s="214" t="s">
        <v>229</v>
      </c>
      <c r="B18" s="66">
        <v>6</v>
      </c>
      <c r="C18" s="66" t="s">
        <v>7</v>
      </c>
      <c r="D18" s="58">
        <v>6000</v>
      </c>
      <c r="E18" s="783" t="s">
        <v>224</v>
      </c>
      <c r="F18" s="787"/>
      <c r="G18" s="784"/>
      <c r="H18" s="63"/>
      <c r="I18" s="63"/>
      <c r="J18" s="63"/>
      <c r="K18" s="66"/>
      <c r="L18" s="66"/>
      <c r="M18" s="66"/>
      <c r="N18" s="66"/>
      <c r="O18" s="66"/>
      <c r="P18" s="66"/>
      <c r="Q18" s="76" t="s">
        <v>230</v>
      </c>
    </row>
    <row r="19" spans="1:17" s="65" customFormat="1" x14ac:dyDescent="0.7">
      <c r="A19" s="214" t="s">
        <v>231</v>
      </c>
      <c r="B19" s="66">
        <v>4</v>
      </c>
      <c r="C19" s="66" t="s">
        <v>7</v>
      </c>
      <c r="D19" s="58">
        <v>8000</v>
      </c>
      <c r="E19" s="63"/>
      <c r="F19" s="63"/>
      <c r="G19" s="63"/>
      <c r="H19" s="63"/>
      <c r="I19" s="216" t="s">
        <v>232</v>
      </c>
      <c r="J19" s="63"/>
      <c r="K19" s="66"/>
      <c r="L19" s="66"/>
      <c r="M19" s="66"/>
      <c r="N19" s="66"/>
      <c r="O19" s="66"/>
      <c r="P19" s="66"/>
      <c r="Q19" s="76" t="s">
        <v>233</v>
      </c>
    </row>
    <row r="20" spans="1:17" s="65" customFormat="1" x14ac:dyDescent="0.7">
      <c r="A20" s="214" t="s">
        <v>234</v>
      </c>
      <c r="B20" s="66">
        <v>6</v>
      </c>
      <c r="C20" s="66" t="s">
        <v>7</v>
      </c>
      <c r="D20" s="58">
        <v>4800</v>
      </c>
      <c r="E20" s="63"/>
      <c r="F20" s="783" t="s">
        <v>224</v>
      </c>
      <c r="G20" s="784"/>
      <c r="H20" s="63"/>
      <c r="I20" s="63"/>
      <c r="J20" s="63"/>
      <c r="K20" s="66"/>
      <c r="L20" s="66"/>
      <c r="M20" s="66"/>
      <c r="N20" s="66"/>
      <c r="O20" s="66"/>
      <c r="P20" s="66"/>
      <c r="Q20" s="76" t="s">
        <v>235</v>
      </c>
    </row>
    <row r="21" spans="1:17" s="49" customFormat="1" ht="24" customHeight="1" x14ac:dyDescent="0.7">
      <c r="A21" s="62" t="s">
        <v>236</v>
      </c>
      <c r="B21" s="110">
        <v>6</v>
      </c>
      <c r="C21" s="110" t="s">
        <v>7</v>
      </c>
      <c r="D21" s="208"/>
      <c r="E21" s="110"/>
      <c r="F21" s="213"/>
      <c r="G21" s="60"/>
      <c r="H21" s="60"/>
      <c r="I21" s="60"/>
      <c r="J21" s="60"/>
      <c r="K21" s="110"/>
      <c r="L21" s="110"/>
      <c r="M21" s="110"/>
      <c r="N21" s="110"/>
      <c r="O21" s="110"/>
      <c r="P21" s="110"/>
      <c r="Q21" s="74"/>
    </row>
    <row r="22" spans="1:17" s="49" customFormat="1" ht="24" customHeight="1" x14ac:dyDescent="0.7">
      <c r="A22" s="62" t="s">
        <v>237</v>
      </c>
      <c r="B22" s="110">
        <v>6</v>
      </c>
      <c r="C22" s="110" t="s">
        <v>7</v>
      </c>
      <c r="D22" s="208"/>
      <c r="E22" s="110"/>
      <c r="F22" s="217" t="s">
        <v>224</v>
      </c>
      <c r="G22" s="60"/>
      <c r="H22" s="60"/>
      <c r="I22" s="60"/>
      <c r="J22" s="60"/>
      <c r="K22" s="110"/>
      <c r="L22" s="110"/>
      <c r="M22" s="110"/>
      <c r="N22" s="110"/>
      <c r="O22" s="110"/>
      <c r="P22" s="110"/>
      <c r="Q22" s="74" t="s">
        <v>225</v>
      </c>
    </row>
    <row r="23" spans="1:17" s="65" customFormat="1" ht="24" customHeight="1" x14ac:dyDescent="0.7">
      <c r="A23" s="214" t="s">
        <v>238</v>
      </c>
      <c r="B23" s="66">
        <v>6</v>
      </c>
      <c r="C23" s="66" t="s">
        <v>7</v>
      </c>
      <c r="D23" s="58">
        <v>15000</v>
      </c>
      <c r="E23" s="66"/>
      <c r="F23" s="63"/>
      <c r="G23" s="63"/>
      <c r="H23" s="63"/>
      <c r="I23" s="218" t="s">
        <v>227</v>
      </c>
      <c r="J23" s="218" t="s">
        <v>228</v>
      </c>
      <c r="K23" s="66"/>
      <c r="L23" s="66"/>
      <c r="M23" s="66"/>
      <c r="N23" s="66"/>
      <c r="O23" s="66"/>
      <c r="P23" s="66"/>
      <c r="Q23" s="76" t="s">
        <v>89</v>
      </c>
    </row>
    <row r="24" spans="1:17" s="49" customFormat="1" ht="42" x14ac:dyDescent="0.7">
      <c r="A24" s="62" t="s">
        <v>239</v>
      </c>
      <c r="B24" s="110">
        <v>6</v>
      </c>
      <c r="C24" s="110" t="s">
        <v>7</v>
      </c>
      <c r="D24" s="208"/>
      <c r="E24" s="110"/>
      <c r="F24" s="60"/>
      <c r="G24" s="217" t="s">
        <v>224</v>
      </c>
      <c r="H24" s="60"/>
      <c r="I24" s="60"/>
      <c r="J24" s="60"/>
      <c r="K24" s="110"/>
      <c r="L24" s="110"/>
      <c r="M24" s="110"/>
      <c r="N24" s="110"/>
      <c r="O24" s="110"/>
      <c r="P24" s="110"/>
      <c r="Q24" s="74" t="s">
        <v>240</v>
      </c>
    </row>
    <row r="25" spans="1:17" s="49" customFormat="1" ht="24" customHeight="1" x14ac:dyDescent="0.7">
      <c r="A25" s="62" t="s">
        <v>241</v>
      </c>
      <c r="B25" s="110">
        <v>6</v>
      </c>
      <c r="C25" s="110" t="s">
        <v>7</v>
      </c>
      <c r="D25" s="208"/>
      <c r="E25" s="110"/>
      <c r="F25" s="60"/>
      <c r="G25" s="60"/>
      <c r="H25" s="217" t="s">
        <v>224</v>
      </c>
      <c r="I25" s="60"/>
      <c r="J25" s="60"/>
      <c r="K25" s="110"/>
      <c r="L25" s="110"/>
      <c r="M25" s="110"/>
      <c r="N25" s="110"/>
      <c r="O25" s="110"/>
      <c r="P25" s="110"/>
      <c r="Q25" s="74" t="s">
        <v>225</v>
      </c>
    </row>
    <row r="26" spans="1:17" s="49" customFormat="1" x14ac:dyDescent="0.7">
      <c r="A26" s="62" t="s">
        <v>242</v>
      </c>
      <c r="B26" s="110">
        <v>6</v>
      </c>
      <c r="C26" s="110" t="s">
        <v>7</v>
      </c>
      <c r="D26" s="208"/>
      <c r="E26" s="110"/>
      <c r="F26" s="60"/>
      <c r="G26" s="60"/>
      <c r="H26" s="60"/>
      <c r="I26" s="217" t="s">
        <v>224</v>
      </c>
      <c r="J26" s="60"/>
      <c r="K26" s="110"/>
      <c r="L26" s="110"/>
      <c r="M26" s="110"/>
      <c r="N26" s="110"/>
      <c r="O26" s="110"/>
      <c r="P26" s="110"/>
      <c r="Q26" s="74" t="s">
        <v>225</v>
      </c>
    </row>
    <row r="27" spans="1:17" s="65" customFormat="1" ht="42" x14ac:dyDescent="0.7">
      <c r="A27" s="214" t="s">
        <v>243</v>
      </c>
      <c r="B27" s="66">
        <v>6</v>
      </c>
      <c r="C27" s="66" t="s">
        <v>7</v>
      </c>
      <c r="D27" s="219" t="s">
        <v>244</v>
      </c>
      <c r="E27" s="66"/>
      <c r="F27" s="63"/>
      <c r="G27" s="218" t="s">
        <v>224</v>
      </c>
      <c r="H27" s="63"/>
      <c r="I27" s="63"/>
      <c r="J27" s="63"/>
      <c r="K27" s="66"/>
      <c r="L27" s="66"/>
      <c r="M27" s="66"/>
      <c r="N27" s="66"/>
      <c r="O27" s="66"/>
      <c r="P27" s="66"/>
      <c r="Q27" s="220" t="s">
        <v>109</v>
      </c>
    </row>
    <row r="28" spans="1:17" s="49" customFormat="1" ht="42" x14ac:dyDescent="0.7">
      <c r="A28" s="62" t="s">
        <v>245</v>
      </c>
      <c r="B28" s="110">
        <v>18</v>
      </c>
      <c r="C28" s="110" t="s">
        <v>7</v>
      </c>
      <c r="D28" s="208"/>
      <c r="E28" s="110"/>
      <c r="F28" s="60"/>
      <c r="G28" s="60"/>
      <c r="H28" s="60"/>
      <c r="I28" s="60"/>
      <c r="J28" s="60"/>
      <c r="K28" s="110"/>
      <c r="L28" s="110"/>
      <c r="M28" s="110"/>
      <c r="N28" s="110"/>
      <c r="O28" s="110"/>
      <c r="P28" s="110"/>
      <c r="Q28" s="74" t="s">
        <v>246</v>
      </c>
    </row>
    <row r="29" spans="1:17" s="49" customFormat="1" ht="36" customHeight="1" x14ac:dyDescent="0.7">
      <c r="A29" s="62" t="s">
        <v>247</v>
      </c>
      <c r="B29" s="110">
        <v>18</v>
      </c>
      <c r="C29" s="110" t="s">
        <v>7</v>
      </c>
      <c r="D29" s="208"/>
      <c r="E29" s="110"/>
      <c r="F29" s="217" t="s">
        <v>224</v>
      </c>
      <c r="G29" s="60"/>
      <c r="H29" s="60"/>
      <c r="I29" s="60"/>
      <c r="J29" s="60"/>
      <c r="K29" s="110"/>
      <c r="L29" s="110"/>
      <c r="M29" s="110"/>
      <c r="N29" s="110"/>
      <c r="O29" s="110"/>
      <c r="P29" s="110"/>
      <c r="Q29" s="791" t="s">
        <v>248</v>
      </c>
    </row>
    <row r="30" spans="1:17" s="49" customFormat="1" x14ac:dyDescent="0.7">
      <c r="A30" s="62" t="s">
        <v>249</v>
      </c>
      <c r="B30" s="110">
        <v>18</v>
      </c>
      <c r="C30" s="110" t="s">
        <v>7</v>
      </c>
      <c r="D30" s="208"/>
      <c r="E30" s="110"/>
      <c r="F30" s="60"/>
      <c r="G30" s="217" t="s">
        <v>224</v>
      </c>
      <c r="H30" s="60"/>
      <c r="I30" s="60"/>
      <c r="J30" s="60"/>
      <c r="K30" s="110"/>
      <c r="L30" s="110"/>
      <c r="M30" s="110"/>
      <c r="N30" s="110"/>
      <c r="O30" s="110"/>
      <c r="P30" s="110"/>
      <c r="Q30" s="792"/>
    </row>
    <row r="31" spans="1:17" s="49" customFormat="1" x14ac:dyDescent="0.7">
      <c r="A31" s="62" t="s">
        <v>250</v>
      </c>
      <c r="B31" s="110">
        <v>18</v>
      </c>
      <c r="C31" s="110" t="s">
        <v>7</v>
      </c>
      <c r="D31" s="208">
        <v>90000</v>
      </c>
      <c r="E31" s="110"/>
      <c r="F31" s="786" t="s">
        <v>224</v>
      </c>
      <c r="G31" s="786"/>
      <c r="H31" s="786"/>
      <c r="I31" s="786"/>
      <c r="J31" s="786"/>
      <c r="K31" s="110"/>
      <c r="L31" s="110"/>
      <c r="M31" s="110"/>
      <c r="N31" s="110"/>
      <c r="O31" s="110"/>
      <c r="P31" s="110"/>
      <c r="Q31" s="793"/>
    </row>
    <row r="32" spans="1:17" s="65" customFormat="1" ht="42" x14ac:dyDescent="0.7">
      <c r="A32" s="214" t="s">
        <v>251</v>
      </c>
      <c r="B32" s="66">
        <v>24</v>
      </c>
      <c r="C32" s="66" t="s">
        <v>7</v>
      </c>
      <c r="D32" s="58">
        <v>48000</v>
      </c>
      <c r="E32" s="66"/>
      <c r="F32" s="63"/>
      <c r="G32" s="63"/>
      <c r="H32" s="63"/>
      <c r="I32" s="221"/>
      <c r="J32" s="221"/>
      <c r="K32" s="215" t="s">
        <v>227</v>
      </c>
      <c r="L32" s="215" t="s">
        <v>228</v>
      </c>
      <c r="M32" s="66"/>
      <c r="N32" s="66"/>
      <c r="O32" s="66"/>
      <c r="P32" s="66"/>
      <c r="Q32" s="76" t="s">
        <v>89</v>
      </c>
    </row>
    <row r="33" spans="1:17" s="65" customFormat="1" ht="42" x14ac:dyDescent="0.7">
      <c r="A33" s="222" t="s">
        <v>252</v>
      </c>
      <c r="B33" s="223">
        <v>6</v>
      </c>
      <c r="C33" s="223" t="s">
        <v>7</v>
      </c>
      <c r="D33" s="224">
        <v>30000</v>
      </c>
      <c r="E33" s="223"/>
      <c r="F33" s="225"/>
      <c r="G33" s="225"/>
      <c r="H33" s="225"/>
      <c r="I33" s="226" t="s">
        <v>227</v>
      </c>
      <c r="J33" s="226" t="s">
        <v>228</v>
      </c>
      <c r="K33" s="223"/>
      <c r="L33" s="223"/>
      <c r="M33" s="223"/>
      <c r="N33" s="223"/>
      <c r="O33" s="223"/>
      <c r="P33" s="223"/>
      <c r="Q33" s="76" t="s">
        <v>89</v>
      </c>
    </row>
    <row r="34" spans="1:17" s="65" customFormat="1" ht="42" x14ac:dyDescent="0.7">
      <c r="A34" s="214" t="s">
        <v>253</v>
      </c>
      <c r="B34" s="66">
        <v>6</v>
      </c>
      <c r="C34" s="66" t="s">
        <v>7</v>
      </c>
      <c r="D34" s="58">
        <v>12000</v>
      </c>
      <c r="E34" s="794" t="s">
        <v>224</v>
      </c>
      <c r="F34" s="794"/>
      <c r="G34" s="794"/>
      <c r="H34" s="63"/>
      <c r="I34" s="63"/>
      <c r="J34" s="63"/>
      <c r="K34" s="66"/>
      <c r="L34" s="66"/>
      <c r="M34" s="66"/>
      <c r="N34" s="66"/>
      <c r="O34" s="66"/>
      <c r="P34" s="66"/>
      <c r="Q34" s="76" t="s">
        <v>230</v>
      </c>
    </row>
    <row r="35" spans="1:17" s="65" customFormat="1" ht="42" x14ac:dyDescent="0.7">
      <c r="A35" s="214" t="s">
        <v>254</v>
      </c>
      <c r="B35" s="66">
        <v>6</v>
      </c>
      <c r="C35" s="66" t="s">
        <v>7</v>
      </c>
      <c r="D35" s="58">
        <v>2000</v>
      </c>
      <c r="E35" s="794" t="s">
        <v>224</v>
      </c>
      <c r="F35" s="794"/>
      <c r="G35" s="794"/>
      <c r="H35" s="63"/>
      <c r="I35" s="63"/>
      <c r="J35" s="63"/>
      <c r="K35" s="66"/>
      <c r="L35" s="66"/>
      <c r="M35" s="66"/>
      <c r="N35" s="66"/>
      <c r="O35" s="66"/>
      <c r="P35" s="66"/>
      <c r="Q35" s="76" t="s">
        <v>230</v>
      </c>
    </row>
    <row r="36" spans="1:17" s="65" customFormat="1" ht="42" x14ac:dyDescent="0.7">
      <c r="A36" s="214" t="s">
        <v>255</v>
      </c>
      <c r="B36" s="66">
        <v>6</v>
      </c>
      <c r="C36" s="66" t="s">
        <v>7</v>
      </c>
      <c r="D36" s="58">
        <v>72000</v>
      </c>
      <c r="E36" s="783" t="s">
        <v>224</v>
      </c>
      <c r="F36" s="787"/>
      <c r="G36" s="784"/>
      <c r="H36" s="63"/>
      <c r="I36" s="63"/>
      <c r="J36" s="63"/>
      <c r="K36" s="66"/>
      <c r="L36" s="66"/>
      <c r="M36" s="66"/>
      <c r="N36" s="66"/>
      <c r="O36" s="66"/>
      <c r="P36" s="66"/>
      <c r="Q36" s="227" t="s">
        <v>230</v>
      </c>
    </row>
    <row r="37" spans="1:17" s="65" customFormat="1" ht="42" x14ac:dyDescent="0.7">
      <c r="A37" s="214" t="s">
        <v>256</v>
      </c>
      <c r="B37" s="66">
        <v>4</v>
      </c>
      <c r="C37" s="66" t="s">
        <v>7</v>
      </c>
      <c r="D37" s="58"/>
      <c r="E37" s="66"/>
      <c r="F37" s="66"/>
      <c r="G37" s="66"/>
      <c r="H37" s="783" t="s">
        <v>224</v>
      </c>
      <c r="I37" s="787"/>
      <c r="J37" s="787"/>
      <c r="K37" s="787"/>
      <c r="L37" s="787"/>
      <c r="M37" s="787"/>
      <c r="N37" s="787"/>
      <c r="O37" s="787"/>
      <c r="P37" s="784"/>
      <c r="Q37" s="227" t="s">
        <v>233</v>
      </c>
    </row>
    <row r="38" spans="1:17" s="49" customFormat="1" x14ac:dyDescent="0.7">
      <c r="A38" s="203" t="s">
        <v>257</v>
      </c>
      <c r="B38" s="204"/>
      <c r="C38" s="204"/>
      <c r="D38" s="205">
        <f>SUM(D39:D56)</f>
        <v>98400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28"/>
    </row>
    <row r="39" spans="1:17" s="49" customFormat="1" ht="25.5" customHeight="1" x14ac:dyDescent="0.7">
      <c r="A39" s="62" t="s">
        <v>258</v>
      </c>
      <c r="B39" s="110"/>
      <c r="C39" s="110"/>
      <c r="D39" s="20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229"/>
    </row>
    <row r="40" spans="1:17" s="49" customFormat="1" ht="42" x14ac:dyDescent="0.7">
      <c r="A40" s="62" t="s">
        <v>259</v>
      </c>
      <c r="B40" s="110">
        <v>4</v>
      </c>
      <c r="C40" s="110" t="s">
        <v>13</v>
      </c>
      <c r="D40" s="208">
        <v>12600</v>
      </c>
      <c r="E40" s="110"/>
      <c r="F40" s="213"/>
      <c r="G40" s="230" t="s">
        <v>260</v>
      </c>
      <c r="H40" s="110"/>
      <c r="I40" s="213"/>
      <c r="J40" s="230" t="s">
        <v>261</v>
      </c>
      <c r="K40" s="110"/>
      <c r="L40" s="110"/>
      <c r="M40" s="230" t="s">
        <v>262</v>
      </c>
      <c r="N40" s="110"/>
      <c r="O40" s="110"/>
      <c r="P40" s="230" t="s">
        <v>263</v>
      </c>
      <c r="Q40" s="229" t="s">
        <v>264</v>
      </c>
    </row>
    <row r="41" spans="1:17" s="49" customFormat="1" x14ac:dyDescent="0.7">
      <c r="A41" s="62" t="s">
        <v>265</v>
      </c>
      <c r="B41" s="110">
        <v>4</v>
      </c>
      <c r="C41" s="110" t="s">
        <v>13</v>
      </c>
      <c r="D41" s="208">
        <v>36000</v>
      </c>
      <c r="E41" s="110"/>
      <c r="F41" s="213"/>
      <c r="G41" s="231" t="s">
        <v>224</v>
      </c>
      <c r="H41" s="110"/>
      <c r="I41" s="213"/>
      <c r="J41" s="231" t="s">
        <v>224</v>
      </c>
      <c r="K41" s="110"/>
      <c r="L41" s="110"/>
      <c r="M41" s="231" t="s">
        <v>224</v>
      </c>
      <c r="N41" s="110"/>
      <c r="O41" s="110"/>
      <c r="P41" s="231" t="s">
        <v>224</v>
      </c>
      <c r="Q41" s="229" t="s">
        <v>266</v>
      </c>
    </row>
    <row r="42" spans="1:17" s="49" customFormat="1" ht="42" x14ac:dyDescent="0.7">
      <c r="A42" s="60" t="s">
        <v>267</v>
      </c>
      <c r="B42" s="110">
        <v>1</v>
      </c>
      <c r="C42" s="110" t="s">
        <v>13</v>
      </c>
      <c r="D42" s="208">
        <v>4200</v>
      </c>
      <c r="E42" s="110"/>
      <c r="F42" s="110"/>
      <c r="G42" s="230" t="s">
        <v>268</v>
      </c>
      <c r="H42" s="110"/>
      <c r="I42" s="110"/>
      <c r="J42" s="110"/>
      <c r="K42" s="110"/>
      <c r="L42" s="110"/>
      <c r="M42" s="110"/>
      <c r="N42" s="110"/>
      <c r="O42" s="110"/>
      <c r="P42" s="110"/>
      <c r="Q42" s="229" t="s">
        <v>269</v>
      </c>
    </row>
    <row r="43" spans="1:17" s="49" customFormat="1" x14ac:dyDescent="0.7">
      <c r="A43" s="60" t="s">
        <v>270</v>
      </c>
      <c r="B43" s="110">
        <v>6</v>
      </c>
      <c r="C43" s="110" t="s">
        <v>7</v>
      </c>
      <c r="D43" s="208"/>
      <c r="E43" s="110"/>
      <c r="F43" s="110"/>
      <c r="G43" s="74"/>
      <c r="I43" s="231" t="s">
        <v>271</v>
      </c>
      <c r="J43" s="231" t="s">
        <v>232</v>
      </c>
      <c r="K43" s="110"/>
      <c r="L43" s="110"/>
      <c r="M43" s="110"/>
      <c r="N43" s="110"/>
      <c r="O43" s="110"/>
      <c r="P43" s="110"/>
      <c r="Q43" s="72" t="s">
        <v>272</v>
      </c>
    </row>
    <row r="44" spans="1:17" s="49" customFormat="1" ht="21.6" customHeight="1" x14ac:dyDescent="0.7">
      <c r="A44" s="60" t="s">
        <v>273</v>
      </c>
      <c r="B44" s="110"/>
      <c r="C44" s="110"/>
      <c r="D44" s="20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795" t="s">
        <v>269</v>
      </c>
    </row>
    <row r="45" spans="1:17" s="49" customFormat="1" ht="42" x14ac:dyDescent="0.7">
      <c r="A45" s="60" t="s">
        <v>274</v>
      </c>
      <c r="B45" s="110">
        <v>1</v>
      </c>
      <c r="C45" s="110" t="s">
        <v>13</v>
      </c>
      <c r="D45" s="208">
        <v>20520</v>
      </c>
      <c r="E45" s="110"/>
      <c r="F45" s="230" t="s">
        <v>262</v>
      </c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796"/>
    </row>
    <row r="46" spans="1:17" s="49" customFormat="1" ht="42" x14ac:dyDescent="0.7">
      <c r="A46" s="60" t="s">
        <v>275</v>
      </c>
      <c r="B46" s="110">
        <v>3</v>
      </c>
      <c r="C46" s="110" t="s">
        <v>13</v>
      </c>
      <c r="D46" s="208">
        <v>25080</v>
      </c>
      <c r="E46" s="110"/>
      <c r="F46" s="110"/>
      <c r="G46" s="110"/>
      <c r="H46" s="110"/>
      <c r="I46" s="110"/>
      <c r="J46" s="230" t="s">
        <v>276</v>
      </c>
      <c r="K46" s="110"/>
      <c r="L46" s="230" t="s">
        <v>277</v>
      </c>
      <c r="M46" s="110"/>
      <c r="N46" s="110"/>
      <c r="O46" s="230" t="s">
        <v>278</v>
      </c>
      <c r="P46" s="110"/>
      <c r="Q46" s="797"/>
    </row>
    <row r="47" spans="1:17" s="49" customFormat="1" x14ac:dyDescent="0.7">
      <c r="A47" s="60" t="s">
        <v>279</v>
      </c>
      <c r="B47" s="110"/>
      <c r="C47" s="110"/>
      <c r="D47" s="208"/>
      <c r="E47" s="110"/>
      <c r="F47" s="110"/>
      <c r="G47" s="110"/>
      <c r="H47" s="110"/>
      <c r="I47" s="110"/>
      <c r="J47" s="74"/>
      <c r="K47" s="110"/>
      <c r="L47" s="74"/>
      <c r="M47" s="110"/>
      <c r="N47" s="110"/>
      <c r="O47" s="74"/>
      <c r="P47" s="110"/>
      <c r="Q47" s="798"/>
    </row>
    <row r="48" spans="1:17" s="49" customFormat="1" x14ac:dyDescent="0.7">
      <c r="A48" s="68" t="s">
        <v>280</v>
      </c>
      <c r="B48" s="110"/>
      <c r="C48" s="110"/>
      <c r="D48" s="208"/>
      <c r="E48" s="110"/>
      <c r="F48" s="110"/>
      <c r="G48" s="110"/>
      <c r="H48" s="110"/>
      <c r="I48" s="110"/>
      <c r="J48" s="74"/>
      <c r="K48" s="110"/>
      <c r="L48" s="74"/>
      <c r="M48" s="110"/>
      <c r="N48" s="110"/>
      <c r="O48" s="74"/>
      <c r="P48" s="110"/>
      <c r="Q48" s="799"/>
    </row>
    <row r="49" spans="1:121" s="49" customFormat="1" x14ac:dyDescent="0.7">
      <c r="A49" s="68" t="s">
        <v>281</v>
      </c>
      <c r="B49" s="110"/>
      <c r="C49" s="110"/>
      <c r="D49" s="208"/>
      <c r="E49" s="110"/>
      <c r="F49" s="110"/>
      <c r="G49" s="110"/>
      <c r="H49" s="110"/>
      <c r="I49" s="110"/>
      <c r="J49" s="74"/>
      <c r="K49" s="110"/>
      <c r="L49" s="74"/>
      <c r="M49" s="110"/>
      <c r="N49" s="110"/>
      <c r="O49" s="74"/>
      <c r="P49" s="110"/>
      <c r="Q49" s="799"/>
    </row>
    <row r="50" spans="1:121" s="49" customFormat="1" x14ac:dyDescent="0.7">
      <c r="A50" s="68" t="s">
        <v>282</v>
      </c>
      <c r="B50" s="110"/>
      <c r="C50" s="110"/>
      <c r="D50" s="208"/>
      <c r="E50" s="110"/>
      <c r="F50" s="110"/>
      <c r="G50" s="110"/>
      <c r="H50" s="110"/>
      <c r="I50" s="110"/>
      <c r="J50" s="74"/>
      <c r="K50" s="110"/>
      <c r="L50" s="74"/>
      <c r="M50" s="110"/>
      <c r="N50" s="110"/>
      <c r="O50" s="74"/>
      <c r="P50" s="110"/>
      <c r="Q50" s="799"/>
    </row>
    <row r="51" spans="1:121" s="49" customFormat="1" x14ac:dyDescent="0.7">
      <c r="A51" s="68" t="s">
        <v>283</v>
      </c>
      <c r="B51" s="110"/>
      <c r="C51" s="110"/>
      <c r="D51" s="208"/>
      <c r="E51" s="110"/>
      <c r="F51" s="110"/>
      <c r="G51" s="110"/>
      <c r="H51" s="110"/>
      <c r="I51" s="110"/>
      <c r="J51" s="74"/>
      <c r="K51" s="110"/>
      <c r="L51" s="74"/>
      <c r="M51" s="110"/>
      <c r="N51" s="110"/>
      <c r="O51" s="74"/>
      <c r="P51" s="110"/>
      <c r="Q51" s="799"/>
    </row>
    <row r="52" spans="1:121" s="49" customFormat="1" x14ac:dyDescent="0.7">
      <c r="A52" s="68" t="s">
        <v>281</v>
      </c>
      <c r="B52" s="110"/>
      <c r="C52" s="110"/>
      <c r="D52" s="208"/>
      <c r="E52" s="110"/>
      <c r="F52" s="110"/>
      <c r="G52" s="110"/>
      <c r="H52" s="110"/>
      <c r="I52" s="110"/>
      <c r="J52" s="74"/>
      <c r="K52" s="110"/>
      <c r="L52" s="74"/>
      <c r="M52" s="110"/>
      <c r="N52" s="110"/>
      <c r="O52" s="74"/>
      <c r="P52" s="110"/>
      <c r="Q52" s="799"/>
    </row>
    <row r="53" spans="1:121" s="49" customFormat="1" x14ac:dyDescent="0.7">
      <c r="A53" s="68" t="s">
        <v>284</v>
      </c>
      <c r="B53" s="110"/>
      <c r="C53" s="110"/>
      <c r="D53" s="208"/>
      <c r="E53" s="110"/>
      <c r="F53" s="110"/>
      <c r="G53" s="110"/>
      <c r="H53" s="110"/>
      <c r="I53" s="110"/>
      <c r="J53" s="74"/>
      <c r="K53" s="110"/>
      <c r="L53" s="74"/>
      <c r="M53" s="110"/>
      <c r="N53" s="110"/>
      <c r="O53" s="74"/>
      <c r="P53" s="110"/>
      <c r="Q53" s="799"/>
    </row>
    <row r="54" spans="1:121" s="49" customFormat="1" x14ac:dyDescent="0.7">
      <c r="A54" s="68" t="s">
        <v>285</v>
      </c>
      <c r="B54" s="110"/>
      <c r="C54" s="110"/>
      <c r="D54" s="208"/>
      <c r="E54" s="110"/>
      <c r="F54" s="110"/>
      <c r="G54" s="110"/>
      <c r="H54" s="110"/>
      <c r="I54" s="110"/>
      <c r="J54" s="74"/>
      <c r="K54" s="110"/>
      <c r="L54" s="74"/>
      <c r="M54" s="110"/>
      <c r="N54" s="110"/>
      <c r="O54" s="74"/>
      <c r="P54" s="110"/>
      <c r="Q54" s="799"/>
    </row>
    <row r="55" spans="1:121" s="49" customFormat="1" x14ac:dyDescent="0.7">
      <c r="A55" s="68" t="s">
        <v>286</v>
      </c>
      <c r="B55" s="110"/>
      <c r="C55" s="110"/>
      <c r="D55" s="208"/>
      <c r="E55" s="110"/>
      <c r="F55" s="110"/>
      <c r="G55" s="110"/>
      <c r="H55" s="110"/>
      <c r="I55" s="110"/>
      <c r="J55" s="74"/>
      <c r="K55" s="110"/>
      <c r="L55" s="74"/>
      <c r="M55" s="110"/>
      <c r="N55" s="110"/>
      <c r="O55" s="74"/>
      <c r="P55" s="110"/>
      <c r="Q55" s="799"/>
    </row>
    <row r="56" spans="1:121" s="49" customFormat="1" x14ac:dyDescent="0.7">
      <c r="A56" s="68" t="s">
        <v>287</v>
      </c>
      <c r="B56" s="110"/>
      <c r="C56" s="110"/>
      <c r="D56" s="208"/>
      <c r="E56" s="110"/>
      <c r="F56" s="110"/>
      <c r="G56" s="110"/>
      <c r="H56" s="110"/>
      <c r="I56" s="110"/>
      <c r="J56" s="74"/>
      <c r="K56" s="110"/>
      <c r="L56" s="74"/>
      <c r="M56" s="110"/>
      <c r="N56" s="110"/>
      <c r="O56" s="74"/>
      <c r="P56" s="110"/>
      <c r="Q56" s="800"/>
    </row>
    <row r="57" spans="1:121" s="207" customFormat="1" ht="24" customHeight="1" x14ac:dyDescent="0.7">
      <c r="A57" s="203" t="s">
        <v>288</v>
      </c>
      <c r="B57" s="204"/>
      <c r="C57" s="204"/>
      <c r="D57" s="205">
        <f>SUM(D58:D70)</f>
        <v>292400</v>
      </c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12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</row>
    <row r="58" spans="1:121" s="234" customFormat="1" ht="24" customHeight="1" x14ac:dyDescent="0.25">
      <c r="A58" s="62" t="s">
        <v>289</v>
      </c>
      <c r="B58" s="110"/>
      <c r="C58" s="110"/>
      <c r="D58" s="208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72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  <c r="CZ58" s="233"/>
      <c r="DA58" s="233"/>
      <c r="DB58" s="233"/>
      <c r="DC58" s="233"/>
      <c r="DD58" s="233"/>
      <c r="DE58" s="233"/>
      <c r="DF58" s="233"/>
      <c r="DG58" s="233"/>
      <c r="DH58" s="233"/>
      <c r="DI58" s="233"/>
      <c r="DJ58" s="233"/>
      <c r="DK58" s="233"/>
      <c r="DL58" s="233"/>
      <c r="DM58" s="233"/>
      <c r="DN58" s="233"/>
      <c r="DO58" s="233"/>
      <c r="DP58" s="233"/>
      <c r="DQ58" s="233"/>
    </row>
    <row r="59" spans="1:121" s="234" customFormat="1" ht="24" customHeight="1" x14ac:dyDescent="0.25">
      <c r="A59" s="62" t="s">
        <v>290</v>
      </c>
      <c r="B59" s="110">
        <v>12</v>
      </c>
      <c r="C59" s="110" t="s">
        <v>13</v>
      </c>
      <c r="D59" s="208"/>
      <c r="E59" s="801" t="s">
        <v>224</v>
      </c>
      <c r="F59" s="802"/>
      <c r="G59" s="802"/>
      <c r="H59" s="802"/>
      <c r="I59" s="802"/>
      <c r="J59" s="802"/>
      <c r="K59" s="802"/>
      <c r="L59" s="802"/>
      <c r="M59" s="802"/>
      <c r="N59" s="802"/>
      <c r="O59" s="802"/>
      <c r="P59" s="803"/>
      <c r="Q59" s="72" t="s">
        <v>266</v>
      </c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3"/>
      <c r="CM59" s="233"/>
      <c r="CN59" s="233"/>
      <c r="CO59" s="233"/>
      <c r="CP59" s="233"/>
      <c r="CQ59" s="233"/>
      <c r="CR59" s="233"/>
      <c r="CS59" s="233"/>
      <c r="CT59" s="233"/>
      <c r="CU59" s="233"/>
      <c r="CV59" s="233"/>
      <c r="CW59" s="233"/>
      <c r="CX59" s="233"/>
      <c r="CY59" s="233"/>
      <c r="CZ59" s="233"/>
      <c r="DA59" s="233"/>
      <c r="DB59" s="233"/>
      <c r="DC59" s="233"/>
      <c r="DD59" s="233"/>
      <c r="DE59" s="233"/>
      <c r="DF59" s="233"/>
      <c r="DG59" s="233"/>
      <c r="DH59" s="233"/>
      <c r="DI59" s="233"/>
      <c r="DJ59" s="233"/>
      <c r="DK59" s="233"/>
      <c r="DL59" s="233"/>
      <c r="DM59" s="233"/>
      <c r="DN59" s="233"/>
      <c r="DO59" s="233"/>
      <c r="DP59" s="233"/>
      <c r="DQ59" s="233"/>
    </row>
    <row r="60" spans="1:121" s="236" customFormat="1" ht="24" customHeight="1" x14ac:dyDescent="0.25">
      <c r="A60" s="214" t="s">
        <v>291</v>
      </c>
      <c r="B60" s="66">
        <v>16</v>
      </c>
      <c r="C60" s="66" t="s">
        <v>292</v>
      </c>
      <c r="D60" s="58">
        <v>16000</v>
      </c>
      <c r="E60" s="66"/>
      <c r="F60" s="66"/>
      <c r="G60" s="794" t="s">
        <v>224</v>
      </c>
      <c r="H60" s="794"/>
      <c r="I60" s="794"/>
      <c r="J60" s="794"/>
      <c r="K60" s="794"/>
      <c r="L60" s="66"/>
      <c r="M60" s="66"/>
      <c r="N60" s="66"/>
      <c r="O60" s="66"/>
      <c r="P60" s="66"/>
      <c r="Q60" s="75" t="s">
        <v>293</v>
      </c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  <c r="BX60" s="235"/>
      <c r="BY60" s="235"/>
      <c r="BZ60" s="235"/>
      <c r="CA60" s="235"/>
      <c r="CB60" s="235"/>
      <c r="CC60" s="235"/>
      <c r="CD60" s="235"/>
      <c r="CE60" s="235"/>
      <c r="CF60" s="235"/>
      <c r="CG60" s="235"/>
      <c r="CH60" s="235"/>
      <c r="CI60" s="235"/>
      <c r="CJ60" s="235"/>
      <c r="CK60" s="235"/>
      <c r="CL60" s="235"/>
      <c r="CM60" s="235"/>
      <c r="CN60" s="235"/>
      <c r="CO60" s="235"/>
      <c r="CP60" s="235"/>
      <c r="CQ60" s="235"/>
      <c r="CR60" s="235"/>
      <c r="CS60" s="235"/>
      <c r="CT60" s="235"/>
      <c r="CU60" s="235"/>
      <c r="CV60" s="235"/>
      <c r="CW60" s="235"/>
      <c r="CX60" s="235"/>
      <c r="CY60" s="235"/>
      <c r="CZ60" s="235"/>
      <c r="DA60" s="235"/>
      <c r="DB60" s="235"/>
      <c r="DC60" s="235"/>
      <c r="DD60" s="235"/>
      <c r="DE60" s="235"/>
      <c r="DF60" s="235"/>
      <c r="DG60" s="235"/>
      <c r="DH60" s="235"/>
      <c r="DI60" s="235"/>
      <c r="DJ60" s="235"/>
      <c r="DK60" s="235"/>
      <c r="DL60" s="235"/>
      <c r="DM60" s="235"/>
      <c r="DN60" s="235"/>
      <c r="DO60" s="235"/>
      <c r="DP60" s="235"/>
      <c r="DQ60" s="235"/>
    </row>
    <row r="61" spans="1:121" s="236" customFormat="1" ht="24" customHeight="1" x14ac:dyDescent="0.25">
      <c r="A61" s="214" t="s">
        <v>294</v>
      </c>
      <c r="B61" s="66">
        <v>1000</v>
      </c>
      <c r="C61" s="66" t="s">
        <v>295</v>
      </c>
      <c r="D61" s="58">
        <v>3000</v>
      </c>
      <c r="E61" s="66"/>
      <c r="F61" s="66"/>
      <c r="G61" s="794" t="s">
        <v>224</v>
      </c>
      <c r="H61" s="794"/>
      <c r="I61" s="794"/>
      <c r="J61" s="794"/>
      <c r="K61" s="794"/>
      <c r="L61" s="66"/>
      <c r="M61" s="66"/>
      <c r="N61" s="66"/>
      <c r="O61" s="66"/>
      <c r="P61" s="66"/>
      <c r="Q61" s="75" t="s">
        <v>293</v>
      </c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  <c r="BX61" s="235"/>
      <c r="BY61" s="235"/>
      <c r="BZ61" s="235"/>
      <c r="CA61" s="235"/>
      <c r="CB61" s="235"/>
      <c r="CC61" s="235"/>
      <c r="CD61" s="235"/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5"/>
      <c r="DL61" s="235"/>
      <c r="DM61" s="235"/>
      <c r="DN61" s="235"/>
      <c r="DO61" s="235"/>
      <c r="DP61" s="235"/>
      <c r="DQ61" s="235"/>
    </row>
    <row r="62" spans="1:121" s="234" customFormat="1" ht="105" x14ac:dyDescent="0.25">
      <c r="A62" s="62" t="s">
        <v>296</v>
      </c>
      <c r="B62" s="110">
        <v>6</v>
      </c>
      <c r="C62" s="110" t="s">
        <v>7</v>
      </c>
      <c r="D62" s="208">
        <v>120000</v>
      </c>
      <c r="E62" s="110"/>
      <c r="F62" s="110"/>
      <c r="G62" s="110"/>
      <c r="H62" s="110"/>
      <c r="I62" s="110"/>
      <c r="J62" s="110"/>
      <c r="K62" s="788" t="s">
        <v>297</v>
      </c>
      <c r="L62" s="788" t="s">
        <v>298</v>
      </c>
      <c r="M62" s="110"/>
      <c r="N62" s="110"/>
      <c r="O62" s="110"/>
      <c r="P62" s="110"/>
      <c r="Q62" s="237" t="s">
        <v>299</v>
      </c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233"/>
      <c r="CO62" s="233"/>
      <c r="CP62" s="233"/>
      <c r="CQ62" s="233"/>
      <c r="CR62" s="233"/>
      <c r="CS62" s="233"/>
      <c r="CT62" s="233"/>
      <c r="CU62" s="233"/>
      <c r="CV62" s="233"/>
      <c r="CW62" s="233"/>
      <c r="CX62" s="233"/>
      <c r="CY62" s="233"/>
      <c r="CZ62" s="233"/>
      <c r="DA62" s="233"/>
      <c r="DB62" s="233"/>
      <c r="DC62" s="233"/>
      <c r="DD62" s="233"/>
      <c r="DE62" s="233"/>
      <c r="DF62" s="233"/>
      <c r="DG62" s="233"/>
      <c r="DH62" s="233"/>
      <c r="DI62" s="233"/>
      <c r="DJ62" s="233"/>
      <c r="DK62" s="233"/>
      <c r="DL62" s="233"/>
      <c r="DM62" s="233"/>
      <c r="DN62" s="233"/>
      <c r="DO62" s="233"/>
      <c r="DP62" s="233"/>
      <c r="DQ62" s="233"/>
    </row>
    <row r="63" spans="1:121" s="236" customFormat="1" x14ac:dyDescent="0.25">
      <c r="A63" s="214" t="s">
        <v>300</v>
      </c>
      <c r="B63" s="66">
        <v>6</v>
      </c>
      <c r="C63" s="66" t="s">
        <v>7</v>
      </c>
      <c r="D63" s="58">
        <v>18000</v>
      </c>
      <c r="E63" s="66"/>
      <c r="F63" s="66"/>
      <c r="G63" s="66"/>
      <c r="H63" s="66"/>
      <c r="I63" s="66"/>
      <c r="J63" s="66"/>
      <c r="K63" s="789"/>
      <c r="L63" s="789"/>
      <c r="M63" s="66"/>
      <c r="N63" s="66"/>
      <c r="O63" s="66"/>
      <c r="P63" s="66"/>
      <c r="Q63" s="238" t="s">
        <v>89</v>
      </c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  <c r="BX63" s="235"/>
      <c r="BY63" s="235"/>
      <c r="BZ63" s="235"/>
      <c r="CA63" s="235"/>
      <c r="CB63" s="235"/>
      <c r="CC63" s="235"/>
      <c r="CD63" s="235"/>
      <c r="CE63" s="235"/>
      <c r="CF63" s="235"/>
      <c r="CG63" s="235"/>
      <c r="CH63" s="235"/>
      <c r="CI63" s="235"/>
      <c r="CJ63" s="235"/>
      <c r="CK63" s="235"/>
      <c r="CL63" s="235"/>
      <c r="CM63" s="235"/>
      <c r="CN63" s="235"/>
      <c r="CO63" s="235"/>
      <c r="CP63" s="235"/>
      <c r="CQ63" s="235"/>
      <c r="CR63" s="235"/>
      <c r="CS63" s="235"/>
      <c r="CT63" s="235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5"/>
      <c r="DG63" s="235"/>
      <c r="DH63" s="235"/>
      <c r="DI63" s="235"/>
      <c r="DJ63" s="235"/>
      <c r="DK63" s="235"/>
      <c r="DL63" s="235"/>
      <c r="DM63" s="235"/>
      <c r="DN63" s="235"/>
      <c r="DO63" s="235"/>
      <c r="DP63" s="235"/>
      <c r="DQ63" s="235"/>
    </row>
    <row r="64" spans="1:121" s="236" customFormat="1" x14ac:dyDescent="0.25">
      <c r="A64" s="214" t="s">
        <v>301</v>
      </c>
      <c r="B64" s="66">
        <v>6</v>
      </c>
      <c r="C64" s="66" t="s">
        <v>7</v>
      </c>
      <c r="D64" s="219" t="s">
        <v>244</v>
      </c>
      <c r="E64" s="66"/>
      <c r="F64" s="66"/>
      <c r="G64" s="66"/>
      <c r="H64" s="66"/>
      <c r="I64" s="66"/>
      <c r="J64" s="66"/>
      <c r="K64" s="790"/>
      <c r="L64" s="790"/>
      <c r="M64" s="66"/>
      <c r="N64" s="66"/>
      <c r="O64" s="66"/>
      <c r="P64" s="66"/>
      <c r="Q64" s="238" t="s">
        <v>109</v>
      </c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  <c r="BX64" s="235"/>
      <c r="BY64" s="235"/>
      <c r="BZ64" s="235"/>
      <c r="CA64" s="235"/>
      <c r="CB64" s="235"/>
      <c r="CC64" s="235"/>
      <c r="CD64" s="235"/>
      <c r="CE64" s="235"/>
      <c r="CF64" s="235"/>
      <c r="CG64" s="235"/>
      <c r="CH64" s="235"/>
      <c r="CI64" s="235"/>
      <c r="CJ64" s="235"/>
      <c r="CK64" s="235"/>
      <c r="CL64" s="235"/>
      <c r="CM64" s="235"/>
      <c r="CN64" s="235"/>
      <c r="CO64" s="235"/>
      <c r="CP64" s="235"/>
      <c r="CQ64" s="235"/>
      <c r="CR64" s="235"/>
      <c r="CS64" s="235"/>
      <c r="CT64" s="235"/>
      <c r="CU64" s="235"/>
      <c r="CV64" s="235"/>
      <c r="CW64" s="235"/>
      <c r="CX64" s="235"/>
      <c r="CY64" s="235"/>
      <c r="CZ64" s="235"/>
      <c r="DA64" s="235"/>
      <c r="DB64" s="235"/>
      <c r="DC64" s="235"/>
      <c r="DD64" s="235"/>
      <c r="DE64" s="235"/>
      <c r="DF64" s="235"/>
      <c r="DG64" s="235"/>
      <c r="DH64" s="235"/>
      <c r="DI64" s="235"/>
      <c r="DJ64" s="235"/>
      <c r="DK64" s="235"/>
      <c r="DL64" s="235"/>
      <c r="DM64" s="235"/>
      <c r="DN64" s="235"/>
      <c r="DO64" s="235"/>
      <c r="DP64" s="235"/>
      <c r="DQ64" s="235"/>
    </row>
    <row r="65" spans="1:121" s="234" customFormat="1" ht="24" customHeight="1" x14ac:dyDescent="0.25">
      <c r="A65" s="62" t="s">
        <v>302</v>
      </c>
      <c r="B65" s="110">
        <v>6</v>
      </c>
      <c r="C65" s="110" t="s">
        <v>7</v>
      </c>
      <c r="D65" s="208"/>
      <c r="E65" s="801" t="s">
        <v>224</v>
      </c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3"/>
      <c r="Q65" s="72" t="s">
        <v>303</v>
      </c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</row>
    <row r="66" spans="1:121" s="236" customFormat="1" ht="24" customHeight="1" x14ac:dyDescent="0.25">
      <c r="A66" s="214" t="s">
        <v>304</v>
      </c>
      <c r="B66" s="66">
        <v>1200</v>
      </c>
      <c r="C66" s="66" t="s">
        <v>22</v>
      </c>
      <c r="D66" s="58">
        <v>18000</v>
      </c>
      <c r="E66" s="66"/>
      <c r="F66" s="66"/>
      <c r="G66" s="66"/>
      <c r="H66" s="66"/>
      <c r="I66" s="66"/>
      <c r="J66" s="66"/>
      <c r="K66" s="215" t="s">
        <v>305</v>
      </c>
      <c r="L66" s="215" t="s">
        <v>306</v>
      </c>
      <c r="M66" s="66"/>
      <c r="N66" s="66"/>
      <c r="O66" s="66"/>
      <c r="P66" s="66"/>
      <c r="Q66" s="75" t="s">
        <v>89</v>
      </c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</row>
    <row r="67" spans="1:121" s="236" customFormat="1" ht="42" x14ac:dyDescent="0.25">
      <c r="A67" s="214" t="s">
        <v>307</v>
      </c>
      <c r="B67" s="66">
        <v>6</v>
      </c>
      <c r="C67" s="66" t="s">
        <v>22</v>
      </c>
      <c r="D67" s="58">
        <v>2400</v>
      </c>
      <c r="E67" s="783" t="s">
        <v>224</v>
      </c>
      <c r="F67" s="787"/>
      <c r="G67" s="784"/>
      <c r="H67" s="66"/>
      <c r="I67" s="66"/>
      <c r="J67" s="66"/>
      <c r="K67" s="66"/>
      <c r="L67" s="66"/>
      <c r="M67" s="66"/>
      <c r="N67" s="66"/>
      <c r="O67" s="66"/>
      <c r="P67" s="66"/>
      <c r="Q67" s="75" t="s">
        <v>230</v>
      </c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</row>
    <row r="68" spans="1:121" s="236" customFormat="1" ht="42" x14ac:dyDescent="0.25">
      <c r="A68" s="214" t="s">
        <v>308</v>
      </c>
      <c r="B68" s="66">
        <v>60</v>
      </c>
      <c r="C68" s="66" t="s">
        <v>22</v>
      </c>
      <c r="D68" s="58">
        <v>24000</v>
      </c>
      <c r="E68" s="783" t="s">
        <v>224</v>
      </c>
      <c r="F68" s="787"/>
      <c r="G68" s="784"/>
      <c r="H68" s="66"/>
      <c r="I68" s="66"/>
      <c r="J68" s="66"/>
      <c r="K68" s="66"/>
      <c r="L68" s="66"/>
      <c r="M68" s="66"/>
      <c r="N68" s="66"/>
      <c r="O68" s="66"/>
      <c r="P68" s="66"/>
      <c r="Q68" s="75" t="s">
        <v>230</v>
      </c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  <c r="BX68" s="235"/>
      <c r="BY68" s="235"/>
      <c r="BZ68" s="235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</row>
    <row r="69" spans="1:121" s="236" customFormat="1" x14ac:dyDescent="0.25">
      <c r="A69" s="214" t="s">
        <v>309</v>
      </c>
      <c r="B69" s="66" t="s">
        <v>310</v>
      </c>
      <c r="C69" s="66" t="s">
        <v>311</v>
      </c>
      <c r="D69" s="58">
        <v>75000</v>
      </c>
      <c r="E69" s="66"/>
      <c r="F69" s="66"/>
      <c r="G69" s="783" t="s">
        <v>224</v>
      </c>
      <c r="H69" s="787"/>
      <c r="I69" s="787"/>
      <c r="J69" s="787"/>
      <c r="K69" s="784"/>
      <c r="L69" s="66"/>
      <c r="M69" s="66"/>
      <c r="N69" s="66"/>
      <c r="O69" s="66"/>
      <c r="P69" s="66"/>
      <c r="Q69" s="75" t="s">
        <v>293</v>
      </c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5"/>
      <c r="CB69" s="235"/>
      <c r="CC69" s="235"/>
      <c r="CD69" s="235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5"/>
      <c r="DL69" s="235"/>
      <c r="DM69" s="235"/>
      <c r="DN69" s="235"/>
      <c r="DO69" s="235"/>
      <c r="DP69" s="235"/>
      <c r="DQ69" s="235"/>
    </row>
    <row r="70" spans="1:121" s="236" customFormat="1" ht="42" x14ac:dyDescent="0.25">
      <c r="A70" s="214" t="s">
        <v>312</v>
      </c>
      <c r="B70" s="66">
        <v>4</v>
      </c>
      <c r="C70" s="66" t="s">
        <v>7</v>
      </c>
      <c r="D70" s="58">
        <v>16000</v>
      </c>
      <c r="E70" s="66"/>
      <c r="F70" s="66"/>
      <c r="G70" s="66"/>
      <c r="H70" s="66"/>
      <c r="I70" s="66"/>
      <c r="J70" s="66"/>
      <c r="K70" s="239"/>
      <c r="L70" s="66"/>
      <c r="M70" s="216" t="s">
        <v>232</v>
      </c>
      <c r="N70" s="66"/>
      <c r="O70" s="66"/>
      <c r="P70" s="66"/>
      <c r="Q70" s="75" t="s">
        <v>233</v>
      </c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5"/>
      <c r="DL70" s="235"/>
      <c r="DM70" s="235"/>
      <c r="DN70" s="235"/>
      <c r="DO70" s="235"/>
      <c r="DP70" s="235"/>
      <c r="DQ70" s="235"/>
    </row>
    <row r="71" spans="1:121" s="207" customFormat="1" x14ac:dyDescent="0.7">
      <c r="A71" s="203" t="s">
        <v>313</v>
      </c>
      <c r="B71" s="204"/>
      <c r="C71" s="204"/>
      <c r="D71" s="205">
        <f>SUM(D72:D76)</f>
        <v>133800</v>
      </c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12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</row>
    <row r="72" spans="1:121" s="49" customFormat="1" ht="42" x14ac:dyDescent="0.7">
      <c r="A72" s="62" t="s">
        <v>314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</row>
    <row r="73" spans="1:121" s="49" customFormat="1" x14ac:dyDescent="0.7">
      <c r="A73" s="240" t="s">
        <v>315</v>
      </c>
      <c r="B73" s="110">
        <v>180</v>
      </c>
      <c r="C73" s="110" t="s">
        <v>22</v>
      </c>
      <c r="D73" s="208">
        <v>108000</v>
      </c>
      <c r="E73" s="110"/>
      <c r="F73" s="110"/>
      <c r="G73" s="231" t="s">
        <v>224</v>
      </c>
      <c r="H73" s="110"/>
      <c r="I73" s="110"/>
      <c r="J73" s="231" t="s">
        <v>224</v>
      </c>
      <c r="K73" s="213"/>
      <c r="L73" s="110"/>
      <c r="M73" s="231" t="s">
        <v>224</v>
      </c>
      <c r="N73" s="213"/>
      <c r="O73" s="110"/>
      <c r="P73" s="110"/>
      <c r="Q73" s="72" t="s">
        <v>272</v>
      </c>
    </row>
    <row r="74" spans="1:121" s="65" customFormat="1" x14ac:dyDescent="0.7">
      <c r="A74" s="222" t="s">
        <v>316</v>
      </c>
      <c r="B74" s="223">
        <v>180</v>
      </c>
      <c r="C74" s="223" t="s">
        <v>22</v>
      </c>
      <c r="D74" s="241" t="s">
        <v>244</v>
      </c>
      <c r="E74" s="66"/>
      <c r="F74" s="66"/>
      <c r="G74" s="215" t="s">
        <v>224</v>
      </c>
      <c r="H74" s="66"/>
      <c r="I74" s="66"/>
      <c r="J74" s="66"/>
      <c r="K74" s="221"/>
      <c r="L74" s="66"/>
      <c r="M74" s="66"/>
      <c r="N74" s="221"/>
      <c r="O74" s="66"/>
      <c r="P74" s="223"/>
      <c r="Q74" s="242" t="s">
        <v>109</v>
      </c>
    </row>
    <row r="75" spans="1:121" s="49" customFormat="1" ht="42" x14ac:dyDescent="0.7">
      <c r="A75" s="240" t="s">
        <v>317</v>
      </c>
      <c r="B75" s="243">
        <v>120</v>
      </c>
      <c r="C75" s="243" t="s">
        <v>22</v>
      </c>
      <c r="D75" s="244">
        <v>24000</v>
      </c>
      <c r="E75" s="110"/>
      <c r="F75" s="110"/>
      <c r="G75" s="213"/>
      <c r="H75" s="110"/>
      <c r="I75" s="110"/>
      <c r="J75" s="230" t="s">
        <v>278</v>
      </c>
      <c r="K75" s="110"/>
      <c r="L75" s="110"/>
      <c r="M75" s="230" t="s">
        <v>276</v>
      </c>
      <c r="N75" s="110"/>
      <c r="O75" s="110"/>
      <c r="P75" s="243"/>
      <c r="Q75" s="245" t="s">
        <v>272</v>
      </c>
    </row>
    <row r="76" spans="1:121" s="65" customFormat="1" ht="42" x14ac:dyDescent="0.7">
      <c r="A76" s="222" t="s">
        <v>318</v>
      </c>
      <c r="B76" s="223">
        <v>6</v>
      </c>
      <c r="C76" s="223" t="s">
        <v>7</v>
      </c>
      <c r="D76" s="224">
        <v>1800</v>
      </c>
      <c r="E76" s="66"/>
      <c r="F76" s="66"/>
      <c r="G76" s="215" t="s">
        <v>224</v>
      </c>
      <c r="H76" s="66"/>
      <c r="I76" s="66"/>
      <c r="J76" s="76"/>
      <c r="K76" s="66"/>
      <c r="L76" s="66"/>
      <c r="M76" s="76"/>
      <c r="N76" s="66"/>
      <c r="O76" s="66"/>
      <c r="P76" s="223"/>
      <c r="Q76" s="242" t="s">
        <v>319</v>
      </c>
    </row>
    <row r="77" spans="1:121" s="49" customFormat="1" x14ac:dyDescent="0.7">
      <c r="A77" s="203" t="s">
        <v>320</v>
      </c>
      <c r="B77" s="204"/>
      <c r="C77" s="204"/>
      <c r="D77" s="205">
        <f>SUM(D78:D91)</f>
        <v>260300</v>
      </c>
      <c r="E77" s="204"/>
      <c r="F77" s="204"/>
      <c r="G77" s="246"/>
      <c r="H77" s="204"/>
      <c r="I77" s="204"/>
      <c r="J77" s="247"/>
      <c r="K77" s="204"/>
      <c r="L77" s="204"/>
      <c r="M77" s="247"/>
      <c r="N77" s="204"/>
      <c r="O77" s="204"/>
      <c r="P77" s="204"/>
      <c r="Q77" s="212"/>
    </row>
    <row r="78" spans="1:121" s="49" customFormat="1" x14ac:dyDescent="0.7">
      <c r="A78" s="248" t="s">
        <v>321</v>
      </c>
      <c r="B78" s="249"/>
      <c r="C78" s="249"/>
      <c r="D78" s="250"/>
      <c r="E78" s="110"/>
      <c r="F78" s="110"/>
      <c r="G78" s="213"/>
      <c r="H78" s="110"/>
      <c r="I78" s="110"/>
      <c r="J78" s="74"/>
      <c r="K78" s="110"/>
      <c r="L78" s="110"/>
      <c r="M78" s="74"/>
      <c r="N78" s="110"/>
      <c r="O78" s="110"/>
      <c r="P78" s="110"/>
      <c r="Q78" s="804" t="s">
        <v>322</v>
      </c>
    </row>
    <row r="79" spans="1:121" s="49" customFormat="1" ht="21.75" customHeight="1" x14ac:dyDescent="0.7">
      <c r="A79" s="248" t="s">
        <v>323</v>
      </c>
      <c r="B79" s="249">
        <v>12</v>
      </c>
      <c r="C79" s="249" t="s">
        <v>7</v>
      </c>
      <c r="D79" s="250">
        <v>72000</v>
      </c>
      <c r="E79" s="110"/>
      <c r="F79" s="801" t="s">
        <v>224</v>
      </c>
      <c r="G79" s="803"/>
      <c r="H79" s="110"/>
      <c r="I79" s="110"/>
      <c r="J79" s="74"/>
      <c r="K79" s="110"/>
      <c r="L79" s="110"/>
      <c r="M79" s="74"/>
      <c r="N79" s="110"/>
      <c r="O79" s="110"/>
      <c r="P79" s="110"/>
      <c r="Q79" s="805"/>
    </row>
    <row r="80" spans="1:121" s="49" customFormat="1" x14ac:dyDescent="0.7">
      <c r="A80" s="248" t="s">
        <v>324</v>
      </c>
      <c r="B80" s="249">
        <v>1</v>
      </c>
      <c r="C80" s="249" t="s">
        <v>325</v>
      </c>
      <c r="D80" s="250">
        <v>19200</v>
      </c>
      <c r="E80" s="110"/>
      <c r="F80" s="801" t="s">
        <v>224</v>
      </c>
      <c r="G80" s="803"/>
      <c r="H80" s="110"/>
      <c r="I80" s="110"/>
      <c r="J80" s="74"/>
      <c r="K80" s="110"/>
      <c r="L80" s="801" t="s">
        <v>224</v>
      </c>
      <c r="M80" s="803"/>
      <c r="N80" s="110"/>
      <c r="O80" s="110"/>
      <c r="P80" s="110"/>
      <c r="Q80" s="805"/>
    </row>
    <row r="81" spans="1:121" s="49" customFormat="1" ht="42" x14ac:dyDescent="0.7">
      <c r="A81" s="248" t="s">
        <v>326</v>
      </c>
      <c r="B81" s="249">
        <v>19</v>
      </c>
      <c r="C81" s="249" t="s">
        <v>189</v>
      </c>
      <c r="D81" s="250">
        <v>9500</v>
      </c>
      <c r="E81" s="110"/>
      <c r="F81" s="110"/>
      <c r="G81" s="213"/>
      <c r="H81" s="110"/>
      <c r="I81" s="110"/>
      <c r="J81" s="74"/>
      <c r="K81" s="801" t="s">
        <v>224</v>
      </c>
      <c r="L81" s="803"/>
      <c r="M81" s="74"/>
      <c r="N81" s="110"/>
      <c r="O81" s="110"/>
      <c r="P81" s="110"/>
      <c r="Q81" s="805"/>
    </row>
    <row r="82" spans="1:121" s="49" customFormat="1" x14ac:dyDescent="0.7">
      <c r="A82" s="248" t="s">
        <v>327</v>
      </c>
      <c r="B82" s="249">
        <v>2</v>
      </c>
      <c r="C82" s="249" t="s">
        <v>189</v>
      </c>
      <c r="D82" s="250">
        <v>20000</v>
      </c>
      <c r="E82" s="110"/>
      <c r="F82" s="110"/>
      <c r="G82" s="213"/>
      <c r="H82" s="110"/>
      <c r="I82" s="231" t="s">
        <v>224</v>
      </c>
      <c r="J82" s="110"/>
      <c r="K82" s="110"/>
      <c r="L82" s="110"/>
      <c r="M82" s="74"/>
      <c r="N82" s="110"/>
      <c r="O82" s="110"/>
      <c r="P82" s="110"/>
      <c r="Q82" s="805"/>
    </row>
    <row r="83" spans="1:121" s="49" customFormat="1" ht="42" x14ac:dyDescent="0.7">
      <c r="A83" s="248" t="s">
        <v>328</v>
      </c>
      <c r="B83" s="249">
        <v>24</v>
      </c>
      <c r="C83" s="249" t="s">
        <v>22</v>
      </c>
      <c r="D83" s="250">
        <v>9600</v>
      </c>
      <c r="E83" s="110"/>
      <c r="F83" s="110"/>
      <c r="G83" s="213"/>
      <c r="H83" s="110"/>
      <c r="I83" s="110"/>
      <c r="J83" s="74"/>
      <c r="K83" s="251" t="s">
        <v>329</v>
      </c>
      <c r="L83" s="110"/>
      <c r="M83" s="74"/>
      <c r="N83" s="110"/>
      <c r="O83" s="110"/>
      <c r="P83" s="110"/>
      <c r="Q83" s="805"/>
    </row>
    <row r="84" spans="1:121" s="49" customFormat="1" x14ac:dyDescent="0.7">
      <c r="A84" s="248" t="s">
        <v>330</v>
      </c>
      <c r="B84" s="249">
        <v>1</v>
      </c>
      <c r="C84" s="249" t="s">
        <v>325</v>
      </c>
      <c r="D84" s="250">
        <v>5000</v>
      </c>
      <c r="E84" s="110"/>
      <c r="F84" s="110"/>
      <c r="G84" s="213"/>
      <c r="H84" s="110"/>
      <c r="I84" s="110"/>
      <c r="J84" s="74"/>
      <c r="K84" s="801" t="s">
        <v>224</v>
      </c>
      <c r="L84" s="803"/>
      <c r="M84" s="74"/>
      <c r="N84" s="110"/>
      <c r="O84" s="110"/>
      <c r="P84" s="110"/>
      <c r="Q84" s="806"/>
    </row>
    <row r="85" spans="1:121" s="49" customFormat="1" x14ac:dyDescent="0.7">
      <c r="A85" s="248" t="s">
        <v>331</v>
      </c>
      <c r="B85" s="249"/>
      <c r="C85" s="249"/>
      <c r="D85" s="250"/>
      <c r="E85" s="110"/>
      <c r="F85" s="110"/>
      <c r="G85" s="213"/>
      <c r="H85" s="110"/>
      <c r="I85" s="110"/>
      <c r="J85" s="74"/>
      <c r="K85" s="110"/>
      <c r="L85" s="110"/>
      <c r="M85" s="74"/>
      <c r="N85" s="110"/>
      <c r="O85" s="110"/>
      <c r="P85" s="110"/>
      <c r="Q85" s="804" t="s">
        <v>322</v>
      </c>
    </row>
    <row r="86" spans="1:121" s="49" customFormat="1" x14ac:dyDescent="0.7">
      <c r="A86" s="248" t="s">
        <v>332</v>
      </c>
      <c r="B86" s="249">
        <v>6</v>
      </c>
      <c r="C86" s="249" t="s">
        <v>7</v>
      </c>
      <c r="D86" s="250">
        <v>42000</v>
      </c>
      <c r="E86" s="110"/>
      <c r="F86" s="801" t="s">
        <v>224</v>
      </c>
      <c r="G86" s="803"/>
      <c r="H86" s="110"/>
      <c r="I86" s="110"/>
      <c r="J86" s="74"/>
      <c r="K86" s="110"/>
      <c r="L86" s="110"/>
      <c r="M86" s="74"/>
      <c r="N86" s="110"/>
      <c r="O86" s="110"/>
      <c r="P86" s="110"/>
      <c r="Q86" s="805"/>
    </row>
    <row r="87" spans="1:121" s="49" customFormat="1" x14ac:dyDescent="0.7">
      <c r="A87" s="248" t="s">
        <v>333</v>
      </c>
      <c r="B87" s="249">
        <v>1</v>
      </c>
      <c r="C87" s="249" t="s">
        <v>325</v>
      </c>
      <c r="D87" s="250">
        <v>5000</v>
      </c>
      <c r="E87" s="110"/>
      <c r="F87" s="110"/>
      <c r="G87" s="213"/>
      <c r="H87" s="110"/>
      <c r="I87" s="110"/>
      <c r="J87" s="74"/>
      <c r="K87" s="801" t="s">
        <v>224</v>
      </c>
      <c r="L87" s="803"/>
      <c r="M87" s="74"/>
      <c r="N87" s="110"/>
      <c r="O87" s="110"/>
      <c r="P87" s="110"/>
      <c r="Q87" s="806"/>
    </row>
    <row r="88" spans="1:121" s="49" customFormat="1" x14ac:dyDescent="0.7">
      <c r="A88" s="62" t="s">
        <v>334</v>
      </c>
      <c r="B88" s="110"/>
      <c r="C88" s="110"/>
      <c r="D88" s="208"/>
      <c r="E88" s="110"/>
      <c r="F88" s="110"/>
      <c r="G88" s="213"/>
      <c r="H88" s="110"/>
      <c r="I88" s="110"/>
      <c r="J88" s="74"/>
      <c r="K88" s="110"/>
      <c r="L88" s="110"/>
      <c r="M88" s="74"/>
      <c r="N88" s="110"/>
      <c r="O88" s="110"/>
      <c r="P88" s="110"/>
      <c r="Q88" s="213"/>
    </row>
    <row r="89" spans="1:121" s="49" customFormat="1" x14ac:dyDescent="0.7">
      <c r="A89" s="62" t="s">
        <v>335</v>
      </c>
      <c r="B89" s="110">
        <v>6</v>
      </c>
      <c r="C89" s="110" t="s">
        <v>7</v>
      </c>
      <c r="D89" s="208">
        <v>24000</v>
      </c>
      <c r="E89" s="110"/>
      <c r="F89" s="110"/>
      <c r="G89" s="213"/>
      <c r="H89" s="110"/>
      <c r="I89" s="110"/>
      <c r="J89" s="74"/>
      <c r="K89" s="786" t="s">
        <v>224</v>
      </c>
      <c r="L89" s="786"/>
      <c r="M89" s="74"/>
      <c r="N89" s="110"/>
      <c r="O89" s="110"/>
      <c r="P89" s="110"/>
      <c r="Q89" s="252" t="s">
        <v>322</v>
      </c>
    </row>
    <row r="90" spans="1:121" s="49" customFormat="1" x14ac:dyDescent="0.7">
      <c r="A90" s="62" t="s">
        <v>336</v>
      </c>
      <c r="B90" s="110">
        <v>6</v>
      </c>
      <c r="C90" s="110" t="s">
        <v>7</v>
      </c>
      <c r="D90" s="208">
        <v>24000</v>
      </c>
      <c r="E90" s="110"/>
      <c r="F90" s="110"/>
      <c r="G90" s="213"/>
      <c r="H90" s="110"/>
      <c r="I90" s="110"/>
      <c r="J90" s="74"/>
      <c r="K90" s="786" t="s">
        <v>224</v>
      </c>
      <c r="L90" s="786"/>
      <c r="M90" s="74"/>
      <c r="N90" s="110"/>
      <c r="O90" s="110"/>
      <c r="P90" s="110"/>
      <c r="Q90" s="253"/>
    </row>
    <row r="91" spans="1:121" s="49" customFormat="1" x14ac:dyDescent="0.7">
      <c r="A91" s="62" t="s">
        <v>337</v>
      </c>
      <c r="B91" s="110">
        <v>1</v>
      </c>
      <c r="C91" s="110" t="s">
        <v>325</v>
      </c>
      <c r="D91" s="208">
        <v>30000</v>
      </c>
      <c r="E91" s="110"/>
      <c r="F91" s="110"/>
      <c r="G91" s="213"/>
      <c r="H91" s="110"/>
      <c r="I91" s="110"/>
      <c r="J91" s="74"/>
      <c r="K91" s="110"/>
      <c r="L91" s="231" t="s">
        <v>224</v>
      </c>
      <c r="M91" s="74"/>
      <c r="N91" s="110"/>
      <c r="O91" s="110"/>
      <c r="P91" s="110"/>
      <c r="Q91" s="254"/>
    </row>
    <row r="92" spans="1:121" s="260" customFormat="1" ht="24" customHeight="1" x14ac:dyDescent="0.25">
      <c r="A92" s="255" t="s">
        <v>338</v>
      </c>
      <c r="B92" s="256"/>
      <c r="C92" s="256"/>
      <c r="D92" s="257">
        <f>SUM(D93:D96)</f>
        <v>10000</v>
      </c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8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59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59"/>
      <c r="BQ92" s="259"/>
      <c r="BR92" s="259"/>
      <c r="BS92" s="259"/>
      <c r="BT92" s="259"/>
      <c r="BU92" s="259"/>
      <c r="BV92" s="259"/>
      <c r="BW92" s="259"/>
      <c r="BX92" s="259"/>
      <c r="BY92" s="259"/>
      <c r="BZ92" s="259"/>
      <c r="CA92" s="259"/>
      <c r="CB92" s="259"/>
      <c r="CC92" s="259"/>
      <c r="CD92" s="259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9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59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</row>
    <row r="93" spans="1:121" ht="24" customHeight="1" x14ac:dyDescent="0.7">
      <c r="A93" s="62" t="s">
        <v>339</v>
      </c>
      <c r="B93" s="110">
        <v>12</v>
      </c>
      <c r="C93" s="110" t="s">
        <v>13</v>
      </c>
      <c r="D93" s="208">
        <v>8000</v>
      </c>
      <c r="E93" s="786" t="s">
        <v>224</v>
      </c>
      <c r="F93" s="786"/>
      <c r="G93" s="786"/>
      <c r="H93" s="786"/>
      <c r="I93" s="786"/>
      <c r="J93" s="786"/>
      <c r="K93" s="786"/>
      <c r="L93" s="786"/>
      <c r="M93" s="786"/>
      <c r="N93" s="786"/>
      <c r="O93" s="786"/>
      <c r="P93" s="786"/>
      <c r="Q93" s="72" t="s">
        <v>340</v>
      </c>
    </row>
    <row r="94" spans="1:121" ht="24" customHeight="1" x14ac:dyDescent="0.7">
      <c r="A94" s="62" t="s">
        <v>341</v>
      </c>
      <c r="B94" s="110"/>
      <c r="C94" s="110"/>
      <c r="D94" s="208"/>
      <c r="E94" s="110"/>
      <c r="F94" s="110"/>
      <c r="G94" s="110"/>
      <c r="H94" s="110"/>
      <c r="I94" s="110"/>
      <c r="J94" s="110"/>
      <c r="K94" s="110"/>
      <c r="L94" s="801" t="s">
        <v>224</v>
      </c>
      <c r="M94" s="802"/>
      <c r="N94" s="802"/>
      <c r="O94" s="803"/>
      <c r="P94" s="110"/>
      <c r="Q94" s="72" t="s">
        <v>319</v>
      </c>
    </row>
    <row r="95" spans="1:121" ht="24" customHeight="1" x14ac:dyDescent="0.7">
      <c r="A95" s="62" t="s">
        <v>342</v>
      </c>
      <c r="B95" s="110">
        <v>1</v>
      </c>
      <c r="C95" s="110" t="s">
        <v>13</v>
      </c>
      <c r="D95" s="20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230" t="s">
        <v>224</v>
      </c>
      <c r="P95" s="110"/>
      <c r="Q95" s="72" t="s">
        <v>343</v>
      </c>
    </row>
    <row r="96" spans="1:121" s="262" customFormat="1" x14ac:dyDescent="0.25">
      <c r="A96" s="62" t="s">
        <v>344</v>
      </c>
      <c r="B96" s="110">
        <v>6</v>
      </c>
      <c r="C96" s="110" t="s">
        <v>13</v>
      </c>
      <c r="D96" s="208">
        <v>2000</v>
      </c>
      <c r="E96" s="110"/>
      <c r="F96" s="230" t="s">
        <v>224</v>
      </c>
      <c r="G96" s="110"/>
      <c r="H96" s="230" t="s">
        <v>224</v>
      </c>
      <c r="I96" s="110"/>
      <c r="J96" s="230" t="s">
        <v>224</v>
      </c>
      <c r="K96" s="231"/>
      <c r="L96" s="230" t="s">
        <v>224</v>
      </c>
      <c r="M96" s="110"/>
      <c r="N96" s="230" t="s">
        <v>224</v>
      </c>
      <c r="O96" s="74"/>
      <c r="P96" s="230" t="s">
        <v>224</v>
      </c>
      <c r="Q96" s="72" t="s">
        <v>89</v>
      </c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</row>
    <row r="97" spans="1:14" x14ac:dyDescent="0.7">
      <c r="A97" s="263" t="s">
        <v>37</v>
      </c>
    </row>
    <row r="98" spans="1:14" x14ac:dyDescent="0.7">
      <c r="A98" s="264" t="s">
        <v>345</v>
      </c>
      <c r="B98" s="54">
        <v>1</v>
      </c>
      <c r="C98" s="54" t="s">
        <v>24</v>
      </c>
      <c r="D98" s="807" t="s">
        <v>346</v>
      </c>
      <c r="E98" s="807"/>
      <c r="F98" s="807"/>
      <c r="G98" s="54">
        <v>4</v>
      </c>
      <c r="H98" s="54" t="s">
        <v>24</v>
      </c>
      <c r="I98" s="79" t="s">
        <v>347</v>
      </c>
      <c r="J98" s="79"/>
      <c r="K98" s="79"/>
      <c r="L98" s="79"/>
      <c r="M98" s="79"/>
      <c r="N98" s="79"/>
    </row>
    <row r="99" spans="1:14" x14ac:dyDescent="0.7">
      <c r="B99" s="54">
        <v>2</v>
      </c>
      <c r="C99" s="54" t="s">
        <v>24</v>
      </c>
      <c r="D99" s="807" t="s">
        <v>348</v>
      </c>
      <c r="E99" s="807"/>
      <c r="F99" s="807"/>
      <c r="G99" s="54">
        <v>5</v>
      </c>
      <c r="H99" s="54" t="s">
        <v>24</v>
      </c>
      <c r="I99" s="79" t="s">
        <v>349</v>
      </c>
      <c r="J99" s="79"/>
      <c r="K99" s="79"/>
      <c r="L99" s="79"/>
      <c r="M99" s="79"/>
      <c r="N99" s="79"/>
    </row>
    <row r="100" spans="1:14" x14ac:dyDescent="0.7">
      <c r="B100" s="54">
        <v>3</v>
      </c>
      <c r="C100" s="54" t="s">
        <v>24</v>
      </c>
      <c r="D100" s="807" t="s">
        <v>350</v>
      </c>
      <c r="E100" s="807"/>
      <c r="F100" s="807"/>
      <c r="G100" s="54">
        <v>6</v>
      </c>
      <c r="H100" s="54" t="s">
        <v>24</v>
      </c>
      <c r="I100" s="79" t="s">
        <v>351</v>
      </c>
      <c r="J100" s="79"/>
      <c r="K100" s="79"/>
      <c r="L100" s="79"/>
      <c r="M100" s="79"/>
      <c r="N100" s="79"/>
    </row>
    <row r="101" spans="1:14" x14ac:dyDescent="0.7">
      <c r="C101" s="54"/>
      <c r="D101" s="807"/>
      <c r="E101" s="807"/>
      <c r="F101" s="807"/>
      <c r="G101" s="54"/>
      <c r="H101" s="54"/>
      <c r="I101" s="807"/>
      <c r="J101" s="807"/>
      <c r="K101" s="807"/>
      <c r="L101" s="807"/>
      <c r="M101" s="807"/>
      <c r="N101" s="807"/>
    </row>
    <row r="102" spans="1:14" x14ac:dyDescent="0.7">
      <c r="C102" s="54"/>
      <c r="D102" s="807"/>
      <c r="E102" s="807"/>
      <c r="F102" s="807"/>
      <c r="G102" s="54"/>
      <c r="H102" s="54"/>
      <c r="I102" s="807"/>
      <c r="J102" s="807"/>
      <c r="K102" s="807"/>
      <c r="L102" s="807"/>
      <c r="M102" s="807"/>
      <c r="N102" s="807"/>
    </row>
    <row r="103" spans="1:14" x14ac:dyDescent="0.7">
      <c r="C103" s="54"/>
      <c r="D103" s="807"/>
      <c r="E103" s="807"/>
      <c r="F103" s="807"/>
      <c r="G103" s="54"/>
      <c r="H103" s="54"/>
      <c r="I103" s="807"/>
      <c r="J103" s="807"/>
      <c r="K103" s="807"/>
      <c r="L103" s="807"/>
      <c r="M103" s="807"/>
      <c r="N103" s="807"/>
    </row>
    <row r="104" spans="1:14" x14ac:dyDescent="0.7">
      <c r="C104" s="54"/>
      <c r="D104" s="807"/>
      <c r="E104" s="807"/>
      <c r="F104" s="807"/>
      <c r="G104" s="54"/>
      <c r="H104" s="54"/>
      <c r="I104" s="807"/>
      <c r="J104" s="807"/>
      <c r="K104" s="807"/>
      <c r="L104" s="807"/>
      <c r="M104" s="807"/>
      <c r="N104" s="807"/>
    </row>
    <row r="105" spans="1:14" x14ac:dyDescent="0.7">
      <c r="C105" s="54"/>
      <c r="D105" s="807"/>
      <c r="E105" s="807"/>
      <c r="F105" s="807"/>
      <c r="G105" s="54"/>
      <c r="H105" s="54"/>
      <c r="I105" s="807"/>
      <c r="J105" s="807"/>
      <c r="K105" s="807"/>
      <c r="L105" s="807"/>
      <c r="M105" s="807"/>
      <c r="N105" s="807"/>
    </row>
  </sheetData>
  <mergeCells count="49">
    <mergeCell ref="D105:F105"/>
    <mergeCell ref="I105:N105"/>
    <mergeCell ref="D102:F102"/>
    <mergeCell ref="I102:N102"/>
    <mergeCell ref="D103:F103"/>
    <mergeCell ref="I103:N103"/>
    <mergeCell ref="D104:F104"/>
    <mergeCell ref="I104:N104"/>
    <mergeCell ref="L94:O94"/>
    <mergeCell ref="D98:F98"/>
    <mergeCell ref="D99:F99"/>
    <mergeCell ref="D100:F100"/>
    <mergeCell ref="D101:F101"/>
    <mergeCell ref="I101:N101"/>
    <mergeCell ref="Q85:Q87"/>
    <mergeCell ref="F86:G86"/>
    <mergeCell ref="K87:L87"/>
    <mergeCell ref="K89:L89"/>
    <mergeCell ref="K90:L90"/>
    <mergeCell ref="E93:P93"/>
    <mergeCell ref="E65:P65"/>
    <mergeCell ref="E67:G67"/>
    <mergeCell ref="E68:G68"/>
    <mergeCell ref="G69:K69"/>
    <mergeCell ref="Q78:Q84"/>
    <mergeCell ref="F79:G79"/>
    <mergeCell ref="F80:G80"/>
    <mergeCell ref="L80:M80"/>
    <mergeCell ref="K81:L81"/>
    <mergeCell ref="K84:L84"/>
    <mergeCell ref="K62:K64"/>
    <mergeCell ref="L62:L64"/>
    <mergeCell ref="Q29:Q31"/>
    <mergeCell ref="F31:J31"/>
    <mergeCell ref="E34:G34"/>
    <mergeCell ref="E35:G35"/>
    <mergeCell ref="E36:G36"/>
    <mergeCell ref="H37:P37"/>
    <mergeCell ref="Q44:Q46"/>
    <mergeCell ref="Q47:Q56"/>
    <mergeCell ref="E59:P59"/>
    <mergeCell ref="G60:K60"/>
    <mergeCell ref="G61:K61"/>
    <mergeCell ref="F20:G20"/>
    <mergeCell ref="A1:Q1"/>
    <mergeCell ref="A2:Q2"/>
    <mergeCell ref="A3:Q3"/>
    <mergeCell ref="F16:J16"/>
    <mergeCell ref="E18:G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A7" sqref="A7:C8"/>
    </sheetView>
  </sheetViews>
  <sheetFormatPr defaultColWidth="9" defaultRowHeight="21" x14ac:dyDescent="0.6"/>
  <cols>
    <col min="1" max="1" width="2.69921875" style="265" customWidth="1"/>
    <col min="2" max="2" width="38.69921875" style="265" customWidth="1"/>
    <col min="3" max="3" width="4.5" style="360" customWidth="1"/>
    <col min="4" max="4" width="4.59765625" style="360" customWidth="1"/>
    <col min="5" max="5" width="6.69921875" style="360" customWidth="1"/>
    <col min="6" max="6" width="8.69921875" style="265" customWidth="1"/>
    <col min="7" max="18" width="2.59765625" style="362" customWidth="1"/>
    <col min="19" max="19" width="6" style="363" customWidth="1"/>
    <col min="20" max="16384" width="9" style="265"/>
  </cols>
  <sheetData>
    <row r="1" spans="1:19" ht="24.6" x14ac:dyDescent="0.7">
      <c r="A1" s="820" t="s">
        <v>352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</row>
    <row r="2" spans="1:19" s="266" customFormat="1" x14ac:dyDescent="0.25">
      <c r="A2" s="821" t="s">
        <v>353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</row>
    <row r="3" spans="1:19" s="266" customFormat="1" x14ac:dyDescent="0.25">
      <c r="A3" s="821" t="s">
        <v>354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</row>
    <row r="4" spans="1:19" s="267" customFormat="1" x14ac:dyDescent="0.4">
      <c r="A4" s="822"/>
      <c r="B4" s="822"/>
      <c r="C4" s="822"/>
      <c r="D4" s="822"/>
      <c r="E4" s="822"/>
      <c r="F4" s="822"/>
      <c r="G4" s="822"/>
      <c r="H4" s="822"/>
      <c r="I4" s="822"/>
      <c r="J4" s="822"/>
      <c r="O4" s="823" t="s">
        <v>355</v>
      </c>
      <c r="P4" s="823"/>
      <c r="Q4" s="823"/>
      <c r="R4" s="823"/>
      <c r="S4" s="823"/>
    </row>
    <row r="5" spans="1:19" s="266" customFormat="1" x14ac:dyDescent="0.25">
      <c r="A5" s="824" t="s">
        <v>356</v>
      </c>
      <c r="B5" s="825"/>
      <c r="C5" s="828" t="s">
        <v>357</v>
      </c>
      <c r="D5" s="829"/>
      <c r="E5" s="830"/>
      <c r="F5" s="268" t="s">
        <v>358</v>
      </c>
      <c r="G5" s="831" t="s">
        <v>359</v>
      </c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3"/>
      <c r="S5" s="834" t="s">
        <v>360</v>
      </c>
    </row>
    <row r="6" spans="1:19" s="266" customFormat="1" x14ac:dyDescent="0.25">
      <c r="A6" s="826"/>
      <c r="B6" s="827"/>
      <c r="C6" s="269" t="s">
        <v>3</v>
      </c>
      <c r="D6" s="269" t="s">
        <v>4</v>
      </c>
      <c r="E6" s="270" t="s">
        <v>1</v>
      </c>
      <c r="F6" s="271" t="s">
        <v>1</v>
      </c>
      <c r="G6" s="837" t="s">
        <v>361</v>
      </c>
      <c r="H6" s="837"/>
      <c r="I6" s="837"/>
      <c r="J6" s="837" t="s">
        <v>362</v>
      </c>
      <c r="K6" s="837"/>
      <c r="L6" s="837"/>
      <c r="M6" s="837" t="s">
        <v>363</v>
      </c>
      <c r="N6" s="837"/>
      <c r="O6" s="837"/>
      <c r="P6" s="837" t="s">
        <v>364</v>
      </c>
      <c r="Q6" s="837"/>
      <c r="R6" s="837"/>
      <c r="S6" s="835"/>
    </row>
    <row r="7" spans="1:19" s="266" customFormat="1" ht="24.75" customHeight="1" x14ac:dyDescent="0.25">
      <c r="A7" s="808" t="s">
        <v>365</v>
      </c>
      <c r="B7" s="809"/>
      <c r="C7" s="810"/>
      <c r="D7" s="814"/>
      <c r="E7" s="816">
        <f>E9+E25+E35+E38+E44+E52+E56+E64+E67+E71</f>
        <v>235270</v>
      </c>
      <c r="F7" s="818">
        <f>F9+F25+F35+F38+F44+F52+F56+F64+F67+F71</f>
        <v>1385890</v>
      </c>
      <c r="G7" s="272" t="s">
        <v>366</v>
      </c>
      <c r="H7" s="273" t="s">
        <v>367</v>
      </c>
      <c r="I7" s="274" t="s">
        <v>368</v>
      </c>
      <c r="J7" s="275" t="s">
        <v>369</v>
      </c>
      <c r="K7" s="273" t="s">
        <v>370</v>
      </c>
      <c r="L7" s="274" t="s">
        <v>371</v>
      </c>
      <c r="M7" s="275" t="s">
        <v>372</v>
      </c>
      <c r="N7" s="273" t="s">
        <v>373</v>
      </c>
      <c r="O7" s="274" t="s">
        <v>374</v>
      </c>
      <c r="P7" s="275" t="s">
        <v>375</v>
      </c>
      <c r="Q7" s="273" t="s">
        <v>376</v>
      </c>
      <c r="R7" s="274" t="s">
        <v>377</v>
      </c>
      <c r="S7" s="835"/>
    </row>
    <row r="8" spans="1:19" s="266" customFormat="1" ht="21.6" thickBot="1" x14ac:dyDescent="0.3">
      <c r="A8" s="811"/>
      <c r="B8" s="812"/>
      <c r="C8" s="813"/>
      <c r="D8" s="815"/>
      <c r="E8" s="817"/>
      <c r="F8" s="819"/>
      <c r="G8" s="276">
        <v>61</v>
      </c>
      <c r="H8" s="277">
        <v>61</v>
      </c>
      <c r="I8" s="278">
        <v>61</v>
      </c>
      <c r="J8" s="276">
        <v>62</v>
      </c>
      <c r="K8" s="277">
        <v>62</v>
      </c>
      <c r="L8" s="278">
        <v>62</v>
      </c>
      <c r="M8" s="276">
        <v>62</v>
      </c>
      <c r="N8" s="277">
        <v>62</v>
      </c>
      <c r="O8" s="278">
        <v>62</v>
      </c>
      <c r="P8" s="276">
        <v>62</v>
      </c>
      <c r="Q8" s="277">
        <v>62</v>
      </c>
      <c r="R8" s="278">
        <v>62</v>
      </c>
      <c r="S8" s="836"/>
    </row>
    <row r="9" spans="1:19" s="266" customFormat="1" ht="22.2" thickTop="1" thickBot="1" x14ac:dyDescent="0.3">
      <c r="A9" s="279" t="s">
        <v>378</v>
      </c>
      <c r="B9" s="280" t="s">
        <v>379</v>
      </c>
      <c r="C9" s="281"/>
      <c r="D9" s="282"/>
      <c r="E9" s="283">
        <f>SUM(E10:E24)</f>
        <v>96700</v>
      </c>
      <c r="F9" s="284">
        <f>SUM(F10:F24)</f>
        <v>676900</v>
      </c>
      <c r="G9" s="285"/>
      <c r="H9" s="286"/>
      <c r="I9" s="287"/>
      <c r="J9" s="288"/>
      <c r="K9" s="286"/>
      <c r="L9" s="287"/>
      <c r="M9" s="288"/>
      <c r="N9" s="286"/>
      <c r="O9" s="287"/>
      <c r="P9" s="288"/>
      <c r="Q9" s="286"/>
      <c r="R9" s="287"/>
      <c r="S9" s="289"/>
    </row>
    <row r="10" spans="1:19" s="266" customFormat="1" ht="21.6" thickTop="1" x14ac:dyDescent="0.25">
      <c r="A10" s="290"/>
      <c r="B10" s="291" t="s">
        <v>380</v>
      </c>
      <c r="C10" s="292">
        <v>1</v>
      </c>
      <c r="D10" s="292" t="s">
        <v>7</v>
      </c>
      <c r="E10" s="293">
        <v>3000</v>
      </c>
      <c r="F10" s="294">
        <f t="shared" ref="F10:F16" si="0">$E10*7</f>
        <v>21000</v>
      </c>
      <c r="G10" s="285"/>
      <c r="H10" s="286"/>
      <c r="I10" s="287">
        <v>7</v>
      </c>
      <c r="J10" s="288"/>
      <c r="K10" s="286"/>
      <c r="L10" s="287"/>
      <c r="M10" s="288"/>
      <c r="N10" s="286"/>
      <c r="O10" s="287"/>
      <c r="P10" s="288"/>
      <c r="Q10" s="286"/>
      <c r="R10" s="287"/>
      <c r="S10" s="289" t="s">
        <v>381</v>
      </c>
    </row>
    <row r="11" spans="1:19" s="266" customFormat="1" x14ac:dyDescent="0.25">
      <c r="A11" s="295"/>
      <c r="B11" s="296" t="s">
        <v>382</v>
      </c>
      <c r="C11" s="297">
        <v>3</v>
      </c>
      <c r="D11" s="297" t="s">
        <v>7</v>
      </c>
      <c r="E11" s="298">
        <v>15000</v>
      </c>
      <c r="F11" s="299">
        <f t="shared" si="0"/>
        <v>105000</v>
      </c>
      <c r="G11" s="285"/>
      <c r="H11" s="286"/>
      <c r="I11" s="300">
        <v>21</v>
      </c>
      <c r="J11" s="288"/>
      <c r="K11" s="286"/>
      <c r="L11" s="287"/>
      <c r="M11" s="288"/>
      <c r="N11" s="286"/>
      <c r="O11" s="287"/>
      <c r="P11" s="288"/>
      <c r="Q11" s="286"/>
      <c r="R11" s="287"/>
      <c r="S11" s="289" t="s">
        <v>381</v>
      </c>
    </row>
    <row r="12" spans="1:19" s="266" customFormat="1" ht="33.6" x14ac:dyDescent="0.25">
      <c r="A12" s="295"/>
      <c r="B12" s="301" t="s">
        <v>383</v>
      </c>
      <c r="C12" s="302">
        <v>2</v>
      </c>
      <c r="D12" s="302" t="s">
        <v>22</v>
      </c>
      <c r="E12" s="298">
        <v>2100</v>
      </c>
      <c r="F12" s="299">
        <f t="shared" si="0"/>
        <v>14700</v>
      </c>
      <c r="G12" s="285"/>
      <c r="H12" s="286">
        <v>14</v>
      </c>
      <c r="I12" s="287"/>
      <c r="J12" s="288">
        <v>14</v>
      </c>
      <c r="K12" s="286"/>
      <c r="L12" s="287"/>
      <c r="M12" s="288">
        <v>14</v>
      </c>
      <c r="N12" s="286"/>
      <c r="O12" s="287"/>
      <c r="P12" s="288">
        <v>14</v>
      </c>
      <c r="Q12" s="286"/>
      <c r="R12" s="287"/>
      <c r="S12" s="289" t="s">
        <v>381</v>
      </c>
    </row>
    <row r="13" spans="1:19" s="266" customFormat="1" ht="37.200000000000003" x14ac:dyDescent="0.25">
      <c r="A13" s="295"/>
      <c r="B13" s="296" t="s">
        <v>384</v>
      </c>
      <c r="C13" s="297">
        <v>10</v>
      </c>
      <c r="D13" s="297" t="s">
        <v>22</v>
      </c>
      <c r="E13" s="298">
        <v>6000</v>
      </c>
      <c r="F13" s="299">
        <f t="shared" si="0"/>
        <v>42000</v>
      </c>
      <c r="G13" s="285"/>
      <c r="H13" s="286">
        <v>70</v>
      </c>
      <c r="I13" s="287"/>
      <c r="J13" s="288">
        <v>70</v>
      </c>
      <c r="K13" s="286"/>
      <c r="L13" s="287"/>
      <c r="M13" s="288">
        <v>70</v>
      </c>
      <c r="N13" s="286"/>
      <c r="O13" s="287"/>
      <c r="P13" s="288">
        <v>70</v>
      </c>
      <c r="Q13" s="286"/>
      <c r="R13" s="287"/>
      <c r="S13" s="289" t="s">
        <v>381</v>
      </c>
    </row>
    <row r="14" spans="1:19" s="266" customFormat="1" x14ac:dyDescent="0.25">
      <c r="A14" s="295"/>
      <c r="B14" s="303" t="s">
        <v>385</v>
      </c>
      <c r="C14" s="297">
        <v>1</v>
      </c>
      <c r="D14" s="297" t="s">
        <v>7</v>
      </c>
      <c r="E14" s="298">
        <v>20000</v>
      </c>
      <c r="F14" s="299">
        <f t="shared" si="0"/>
        <v>140000</v>
      </c>
      <c r="G14" s="285"/>
      <c r="H14" s="286"/>
      <c r="I14" s="287"/>
      <c r="J14" s="288"/>
      <c r="K14" s="286"/>
      <c r="L14" s="287"/>
      <c r="M14" s="288">
        <v>7</v>
      </c>
      <c r="N14" s="286"/>
      <c r="O14" s="287"/>
      <c r="P14" s="288"/>
      <c r="Q14" s="286"/>
      <c r="R14" s="287"/>
      <c r="S14" s="289" t="s">
        <v>381</v>
      </c>
    </row>
    <row r="15" spans="1:19" s="266" customFormat="1" ht="37.200000000000003" x14ac:dyDescent="0.25">
      <c r="A15" s="295"/>
      <c r="B15" s="296" t="s">
        <v>386</v>
      </c>
      <c r="C15" s="297">
        <v>30</v>
      </c>
      <c r="D15" s="297" t="s">
        <v>22</v>
      </c>
      <c r="E15" s="298">
        <v>18000</v>
      </c>
      <c r="F15" s="299">
        <f t="shared" si="0"/>
        <v>126000</v>
      </c>
      <c r="G15" s="285"/>
      <c r="H15" s="304">
        <v>210</v>
      </c>
      <c r="I15" s="305"/>
      <c r="J15" s="306"/>
      <c r="K15" s="304">
        <v>210</v>
      </c>
      <c r="L15" s="305"/>
      <c r="M15" s="306"/>
      <c r="N15" s="304">
        <v>210</v>
      </c>
      <c r="O15" s="287"/>
      <c r="P15" s="288"/>
      <c r="Q15" s="286"/>
      <c r="R15" s="287"/>
      <c r="S15" s="289" t="s">
        <v>381</v>
      </c>
    </row>
    <row r="16" spans="1:19" s="266" customFormat="1" ht="37.200000000000003" x14ac:dyDescent="0.25">
      <c r="A16" s="295"/>
      <c r="B16" s="296" t="s">
        <v>387</v>
      </c>
      <c r="C16" s="297">
        <v>10</v>
      </c>
      <c r="D16" s="297" t="s">
        <v>22</v>
      </c>
      <c r="E16" s="298">
        <v>4000</v>
      </c>
      <c r="F16" s="299">
        <f t="shared" si="0"/>
        <v>28000</v>
      </c>
      <c r="G16" s="285"/>
      <c r="H16" s="286"/>
      <c r="I16" s="287"/>
      <c r="J16" s="288"/>
      <c r="K16" s="286"/>
      <c r="L16" s="287"/>
      <c r="M16" s="288">
        <v>70</v>
      </c>
      <c r="N16" s="286"/>
      <c r="O16" s="287">
        <v>70</v>
      </c>
      <c r="P16" s="288"/>
      <c r="Q16" s="286"/>
      <c r="R16" s="287"/>
      <c r="S16" s="289" t="s">
        <v>381</v>
      </c>
    </row>
    <row r="17" spans="1:19" s="266" customFormat="1" x14ac:dyDescent="0.25">
      <c r="A17" s="295"/>
      <c r="B17" s="296" t="s">
        <v>388</v>
      </c>
      <c r="C17" s="297">
        <v>1</v>
      </c>
      <c r="D17" s="297" t="s">
        <v>88</v>
      </c>
      <c r="E17" s="298">
        <v>0</v>
      </c>
      <c r="F17" s="299">
        <v>0</v>
      </c>
      <c r="G17" s="285"/>
      <c r="H17" s="286"/>
      <c r="I17" s="287"/>
      <c r="J17" s="288"/>
      <c r="K17" s="286"/>
      <c r="L17" s="287"/>
      <c r="M17" s="288"/>
      <c r="N17" s="286"/>
      <c r="O17" s="287"/>
      <c r="P17" s="288"/>
      <c r="Q17" s="286"/>
      <c r="R17" s="287"/>
      <c r="S17" s="289" t="s">
        <v>381</v>
      </c>
    </row>
    <row r="18" spans="1:19" s="266" customFormat="1" x14ac:dyDescent="0.25">
      <c r="A18" s="307"/>
      <c r="B18" s="308" t="s">
        <v>389</v>
      </c>
      <c r="C18" s="309"/>
      <c r="D18" s="309"/>
      <c r="E18" s="302">
        <v>0</v>
      </c>
      <c r="F18" s="299">
        <v>0</v>
      </c>
      <c r="G18" s="285"/>
      <c r="H18" s="286"/>
      <c r="I18" s="287"/>
      <c r="J18" s="288"/>
      <c r="K18" s="286"/>
      <c r="L18" s="287"/>
      <c r="M18" s="288"/>
      <c r="N18" s="286"/>
      <c r="O18" s="287"/>
      <c r="P18" s="288"/>
      <c r="Q18" s="286"/>
      <c r="R18" s="287"/>
      <c r="S18" s="289"/>
    </row>
    <row r="19" spans="1:19" s="266" customFormat="1" ht="33.6" x14ac:dyDescent="0.25">
      <c r="A19" s="307"/>
      <c r="B19" s="310" t="s">
        <v>390</v>
      </c>
      <c r="C19" s="309">
        <f>2*30</f>
        <v>60</v>
      </c>
      <c r="D19" s="309" t="s">
        <v>22</v>
      </c>
      <c r="E19" s="298">
        <v>12000</v>
      </c>
      <c r="F19" s="299">
        <f>$E19*7</f>
        <v>84000</v>
      </c>
      <c r="G19" s="285"/>
      <c r="H19" s="286">
        <v>60</v>
      </c>
      <c r="I19" s="287"/>
      <c r="J19" s="288"/>
      <c r="K19" s="286"/>
      <c r="L19" s="287"/>
      <c r="M19" s="288"/>
      <c r="N19" s="286"/>
      <c r="O19" s="287"/>
      <c r="P19" s="288"/>
      <c r="Q19" s="286"/>
      <c r="R19" s="287"/>
      <c r="S19" s="289" t="s">
        <v>381</v>
      </c>
    </row>
    <row r="20" spans="1:19" s="266" customFormat="1" ht="37.200000000000003" x14ac:dyDescent="0.25">
      <c r="A20" s="307"/>
      <c r="B20" s="308" t="s">
        <v>391</v>
      </c>
      <c r="C20" s="309">
        <f>2*2</f>
        <v>4</v>
      </c>
      <c r="D20" s="309" t="s">
        <v>22</v>
      </c>
      <c r="E20" s="298">
        <v>1600</v>
      </c>
      <c r="F20" s="299">
        <f>$E20*7</f>
        <v>11200</v>
      </c>
      <c r="G20" s="285"/>
      <c r="H20" s="286"/>
      <c r="I20" s="287"/>
      <c r="J20" s="288"/>
      <c r="K20" s="286"/>
      <c r="L20" s="287"/>
      <c r="M20" s="288">
        <v>28</v>
      </c>
      <c r="N20" s="286"/>
      <c r="O20" s="287"/>
      <c r="P20" s="288"/>
      <c r="Q20" s="286"/>
      <c r="R20" s="287"/>
      <c r="S20" s="289" t="s">
        <v>381</v>
      </c>
    </row>
    <row r="21" spans="1:19" s="266" customFormat="1" x14ac:dyDescent="0.25">
      <c r="A21" s="307"/>
      <c r="B21" s="308" t="s">
        <v>392</v>
      </c>
      <c r="C21" s="309"/>
      <c r="D21" s="309"/>
      <c r="E21" s="302">
        <v>0</v>
      </c>
      <c r="F21" s="299">
        <v>0</v>
      </c>
      <c r="G21" s="285"/>
      <c r="H21" s="286"/>
      <c r="I21" s="287"/>
      <c r="J21" s="288"/>
      <c r="K21" s="286"/>
      <c r="L21" s="287"/>
      <c r="M21" s="288"/>
      <c r="N21" s="286"/>
      <c r="O21" s="287"/>
      <c r="P21" s="288"/>
      <c r="Q21" s="286"/>
      <c r="R21" s="287"/>
      <c r="S21" s="289"/>
    </row>
    <row r="22" spans="1:19" s="266" customFormat="1" ht="21" customHeight="1" x14ac:dyDescent="0.25">
      <c r="A22" s="307"/>
      <c r="B22" s="308" t="s">
        <v>393</v>
      </c>
      <c r="C22" s="309">
        <v>1</v>
      </c>
      <c r="D22" s="309" t="s">
        <v>7</v>
      </c>
      <c r="E22" s="298">
        <v>7000</v>
      </c>
      <c r="F22" s="299">
        <f>$E22*7</f>
        <v>49000</v>
      </c>
      <c r="G22" s="285"/>
      <c r="H22" s="286"/>
      <c r="I22" s="311">
        <v>7</v>
      </c>
      <c r="J22" s="288"/>
      <c r="K22" s="286"/>
      <c r="L22" s="287"/>
      <c r="M22" s="288"/>
      <c r="N22" s="286"/>
      <c r="O22" s="287"/>
      <c r="P22" s="288"/>
      <c r="Q22" s="286"/>
      <c r="R22" s="287"/>
      <c r="S22" s="289" t="s">
        <v>381</v>
      </c>
    </row>
    <row r="23" spans="1:19" s="266" customFormat="1" ht="21" customHeight="1" x14ac:dyDescent="0.25">
      <c r="A23" s="307"/>
      <c r="B23" s="308" t="s">
        <v>394</v>
      </c>
      <c r="C23" s="309">
        <v>1</v>
      </c>
      <c r="D23" s="309" t="s">
        <v>189</v>
      </c>
      <c r="E23" s="298">
        <v>4000</v>
      </c>
      <c r="F23" s="299">
        <f>$E23*7</f>
        <v>28000</v>
      </c>
      <c r="G23" s="285"/>
      <c r="H23" s="286"/>
      <c r="I23" s="287"/>
      <c r="J23" s="288"/>
      <c r="K23" s="286"/>
      <c r="L23" s="287"/>
      <c r="M23" s="312">
        <v>7</v>
      </c>
      <c r="N23" s="286"/>
      <c r="O23" s="287"/>
      <c r="P23" s="288"/>
      <c r="Q23" s="286"/>
      <c r="R23" s="287"/>
      <c r="S23" s="289" t="s">
        <v>381</v>
      </c>
    </row>
    <row r="24" spans="1:19" s="266" customFormat="1" ht="21.75" customHeight="1" thickBot="1" x14ac:dyDescent="0.3">
      <c r="A24" s="307"/>
      <c r="B24" s="313" t="s">
        <v>395</v>
      </c>
      <c r="C24" s="309">
        <v>20</v>
      </c>
      <c r="D24" s="309" t="s">
        <v>22</v>
      </c>
      <c r="E24" s="298">
        <v>4000</v>
      </c>
      <c r="F24" s="299">
        <f>$E24*7</f>
        <v>28000</v>
      </c>
      <c r="G24" s="285"/>
      <c r="H24" s="286"/>
      <c r="I24" s="287"/>
      <c r="J24" s="288"/>
      <c r="K24" s="286"/>
      <c r="L24" s="287"/>
      <c r="M24" s="288"/>
      <c r="N24" s="286"/>
      <c r="O24" s="305">
        <v>140</v>
      </c>
      <c r="P24" s="288"/>
      <c r="Q24" s="286"/>
      <c r="R24" s="287"/>
      <c r="S24" s="289" t="s">
        <v>381</v>
      </c>
    </row>
    <row r="25" spans="1:19" s="266" customFormat="1" ht="22.2" thickTop="1" thickBot="1" x14ac:dyDescent="0.3">
      <c r="A25" s="279" t="s">
        <v>69</v>
      </c>
      <c r="B25" s="280" t="s">
        <v>396</v>
      </c>
      <c r="C25" s="282"/>
      <c r="D25" s="282"/>
      <c r="E25" s="283">
        <f>SUM(E26:E34)</f>
        <v>21400</v>
      </c>
      <c r="F25" s="284">
        <f>SUM(F26:F34)</f>
        <v>137800</v>
      </c>
      <c r="G25" s="285"/>
      <c r="H25" s="286"/>
      <c r="I25" s="287"/>
      <c r="J25" s="288"/>
      <c r="K25" s="286"/>
      <c r="L25" s="287"/>
      <c r="M25" s="288"/>
      <c r="N25" s="286"/>
      <c r="O25" s="287"/>
      <c r="P25" s="288"/>
      <c r="Q25" s="286"/>
      <c r="R25" s="287"/>
      <c r="S25" s="289"/>
    </row>
    <row r="26" spans="1:19" s="266" customFormat="1" ht="21.6" thickTop="1" x14ac:dyDescent="0.25">
      <c r="A26" s="314"/>
      <c r="B26" s="315" t="s">
        <v>397</v>
      </c>
      <c r="C26" s="316"/>
      <c r="D26" s="317"/>
      <c r="E26" s="318"/>
      <c r="F26" s="319"/>
      <c r="G26" s="285"/>
      <c r="H26" s="286"/>
      <c r="I26" s="287"/>
      <c r="J26" s="288"/>
      <c r="K26" s="286"/>
      <c r="L26" s="287"/>
      <c r="M26" s="288"/>
      <c r="N26" s="286"/>
      <c r="O26" s="287"/>
      <c r="P26" s="288"/>
      <c r="Q26" s="286"/>
      <c r="R26" s="287"/>
      <c r="S26" s="289"/>
    </row>
    <row r="27" spans="1:19" s="266" customFormat="1" x14ac:dyDescent="0.25">
      <c r="A27" s="314"/>
      <c r="B27" s="320" t="s">
        <v>398</v>
      </c>
      <c r="C27" s="316">
        <v>1</v>
      </c>
      <c r="D27" s="317" t="s">
        <v>7</v>
      </c>
      <c r="E27" s="318">
        <v>1000</v>
      </c>
      <c r="F27" s="319">
        <v>7000</v>
      </c>
      <c r="G27" s="285"/>
      <c r="H27" s="286"/>
      <c r="I27" s="287">
        <v>7</v>
      </c>
      <c r="J27" s="288"/>
      <c r="K27" s="286"/>
      <c r="L27" s="287"/>
      <c r="M27" s="288"/>
      <c r="N27" s="286"/>
      <c r="O27" s="287"/>
      <c r="P27" s="288"/>
      <c r="Q27" s="286"/>
      <c r="R27" s="287"/>
      <c r="S27" s="289" t="s">
        <v>399</v>
      </c>
    </row>
    <row r="28" spans="1:19" s="266" customFormat="1" x14ac:dyDescent="0.25">
      <c r="A28" s="314"/>
      <c r="B28" s="315" t="s">
        <v>400</v>
      </c>
      <c r="C28" s="316"/>
      <c r="D28" s="317"/>
      <c r="E28" s="318"/>
      <c r="F28" s="319"/>
      <c r="G28" s="285"/>
      <c r="H28" s="286"/>
      <c r="I28" s="287"/>
      <c r="J28" s="288"/>
      <c r="K28" s="286"/>
      <c r="L28" s="287"/>
      <c r="M28" s="288"/>
      <c r="N28" s="286"/>
      <c r="O28" s="287"/>
      <c r="P28" s="288"/>
      <c r="Q28" s="286"/>
      <c r="R28" s="287"/>
      <c r="S28" s="289"/>
    </row>
    <row r="29" spans="1:19" s="266" customFormat="1" x14ac:dyDescent="0.25">
      <c r="A29" s="321"/>
      <c r="B29" s="322" t="s">
        <v>401</v>
      </c>
      <c r="C29" s="316">
        <v>1</v>
      </c>
      <c r="D29" s="317" t="s">
        <v>7</v>
      </c>
      <c r="E29" s="318">
        <v>2000</v>
      </c>
      <c r="F29" s="319">
        <v>14000</v>
      </c>
      <c r="G29" s="285"/>
      <c r="H29" s="286"/>
      <c r="I29" s="287">
        <v>7</v>
      </c>
      <c r="J29" s="288"/>
      <c r="K29" s="286"/>
      <c r="L29" s="287"/>
      <c r="M29" s="288"/>
      <c r="N29" s="286"/>
      <c r="O29" s="287"/>
      <c r="P29" s="288"/>
      <c r="Q29" s="286"/>
      <c r="R29" s="287"/>
      <c r="S29" s="289" t="s">
        <v>399</v>
      </c>
    </row>
    <row r="30" spans="1:19" s="266" customFormat="1" ht="37.200000000000003" x14ac:dyDescent="0.25">
      <c r="A30" s="321"/>
      <c r="B30" s="320" t="s">
        <v>402</v>
      </c>
      <c r="C30" s="316">
        <v>1</v>
      </c>
      <c r="D30" s="317" t="s">
        <v>7</v>
      </c>
      <c r="E30" s="318">
        <v>2000</v>
      </c>
      <c r="F30" s="319">
        <v>2000</v>
      </c>
      <c r="G30" s="285"/>
      <c r="H30" s="286"/>
      <c r="I30" s="287"/>
      <c r="J30" s="288">
        <v>1</v>
      </c>
      <c r="K30" s="286"/>
      <c r="L30" s="287"/>
      <c r="M30" s="288"/>
      <c r="N30" s="286"/>
      <c r="O30" s="287"/>
      <c r="P30" s="288"/>
      <c r="Q30" s="286"/>
      <c r="R30" s="287"/>
      <c r="S30" s="289" t="s">
        <v>399</v>
      </c>
    </row>
    <row r="31" spans="1:19" s="266" customFormat="1" x14ac:dyDescent="0.25">
      <c r="A31" s="321"/>
      <c r="B31" s="320" t="s">
        <v>403</v>
      </c>
      <c r="C31" s="316">
        <v>1</v>
      </c>
      <c r="D31" s="317" t="s">
        <v>22</v>
      </c>
      <c r="E31" s="318">
        <v>400</v>
      </c>
      <c r="F31" s="319">
        <v>2800</v>
      </c>
      <c r="G31" s="285"/>
      <c r="H31" s="286"/>
      <c r="I31" s="287"/>
      <c r="J31" s="288">
        <v>7</v>
      </c>
      <c r="K31" s="286"/>
      <c r="L31" s="287"/>
      <c r="M31" s="288"/>
      <c r="N31" s="286"/>
      <c r="O31" s="287"/>
      <c r="P31" s="288"/>
      <c r="Q31" s="286"/>
      <c r="R31" s="287"/>
      <c r="S31" s="289" t="s">
        <v>399</v>
      </c>
    </row>
    <row r="32" spans="1:19" s="266" customFormat="1" x14ac:dyDescent="0.25">
      <c r="A32" s="321"/>
      <c r="B32" s="320" t="s">
        <v>404</v>
      </c>
      <c r="C32" s="316">
        <v>10</v>
      </c>
      <c r="D32" s="317" t="s">
        <v>22</v>
      </c>
      <c r="E32" s="318">
        <v>4000</v>
      </c>
      <c r="F32" s="319">
        <v>28000</v>
      </c>
      <c r="G32" s="285"/>
      <c r="H32" s="286"/>
      <c r="I32" s="287"/>
      <c r="J32" s="288">
        <v>70</v>
      </c>
      <c r="K32" s="286"/>
      <c r="L32" s="287"/>
      <c r="M32" s="288"/>
      <c r="N32" s="286"/>
      <c r="O32" s="287"/>
      <c r="P32" s="288"/>
      <c r="Q32" s="286"/>
      <c r="R32" s="287"/>
      <c r="S32" s="289" t="s">
        <v>399</v>
      </c>
    </row>
    <row r="33" spans="1:19" s="266" customFormat="1" x14ac:dyDescent="0.25">
      <c r="A33" s="314"/>
      <c r="B33" s="315" t="s">
        <v>405</v>
      </c>
      <c r="C33" s="316"/>
      <c r="D33" s="317"/>
      <c r="E33" s="318"/>
      <c r="F33" s="319"/>
      <c r="G33" s="285"/>
      <c r="H33" s="286"/>
      <c r="I33" s="287"/>
      <c r="J33" s="288"/>
      <c r="K33" s="286"/>
      <c r="L33" s="287"/>
      <c r="M33" s="288"/>
      <c r="N33" s="286"/>
      <c r="O33" s="287"/>
      <c r="P33" s="288"/>
      <c r="Q33" s="286"/>
      <c r="R33" s="287"/>
      <c r="S33" s="289"/>
    </row>
    <row r="34" spans="1:19" s="266" customFormat="1" ht="21.6" thickBot="1" x14ac:dyDescent="0.3">
      <c r="A34" s="321"/>
      <c r="B34" s="320" t="s">
        <v>406</v>
      </c>
      <c r="C34" s="316">
        <v>1</v>
      </c>
      <c r="D34" s="317" t="s">
        <v>7</v>
      </c>
      <c r="E34" s="318">
        <v>12000</v>
      </c>
      <c r="F34" s="319">
        <v>84000</v>
      </c>
      <c r="G34" s="285"/>
      <c r="H34" s="286"/>
      <c r="I34" s="287"/>
      <c r="J34" s="288">
        <v>7</v>
      </c>
      <c r="K34" s="286"/>
      <c r="L34" s="287"/>
      <c r="M34" s="288"/>
      <c r="N34" s="286"/>
      <c r="O34" s="287"/>
      <c r="P34" s="288"/>
      <c r="Q34" s="286"/>
      <c r="R34" s="287"/>
      <c r="S34" s="289" t="s">
        <v>399</v>
      </c>
    </row>
    <row r="35" spans="1:19" s="266" customFormat="1" ht="22.2" thickTop="1" thickBot="1" x14ac:dyDescent="0.3">
      <c r="A35" s="279" t="s">
        <v>53</v>
      </c>
      <c r="B35" s="280" t="s">
        <v>407</v>
      </c>
      <c r="C35" s="282"/>
      <c r="D35" s="282"/>
      <c r="E35" s="283">
        <f>SUM(E36:E37)</f>
        <v>10400</v>
      </c>
      <c r="F35" s="284">
        <f>SUM(F36:F37)</f>
        <v>72800</v>
      </c>
      <c r="G35" s="285"/>
      <c r="H35" s="286"/>
      <c r="I35" s="287"/>
      <c r="J35" s="288"/>
      <c r="K35" s="286"/>
      <c r="L35" s="287"/>
      <c r="M35" s="288"/>
      <c r="N35" s="286"/>
      <c r="O35" s="287"/>
      <c r="P35" s="288"/>
      <c r="Q35" s="286"/>
      <c r="R35" s="287"/>
      <c r="S35" s="289"/>
    </row>
    <row r="36" spans="1:19" s="266" customFormat="1" ht="21.6" thickTop="1" x14ac:dyDescent="0.25">
      <c r="A36" s="290"/>
      <c r="B36" s="291" t="s">
        <v>408</v>
      </c>
      <c r="C36" s="292">
        <v>1</v>
      </c>
      <c r="D36" s="292" t="s">
        <v>22</v>
      </c>
      <c r="E36" s="838">
        <v>10400</v>
      </c>
      <c r="F36" s="840">
        <v>72800</v>
      </c>
      <c r="G36" s="285"/>
      <c r="H36" s="286"/>
      <c r="I36" s="305">
        <v>7</v>
      </c>
      <c r="J36" s="288"/>
      <c r="K36" s="286"/>
      <c r="L36" s="287"/>
      <c r="M36" s="288"/>
      <c r="N36" s="286"/>
      <c r="O36" s="287"/>
      <c r="P36" s="288"/>
      <c r="Q36" s="286"/>
      <c r="R36" s="287"/>
      <c r="S36" s="289" t="s">
        <v>409</v>
      </c>
    </row>
    <row r="37" spans="1:19" s="266" customFormat="1" ht="21.6" thickBot="1" x14ac:dyDescent="0.3">
      <c r="A37" s="295"/>
      <c r="B37" s="323" t="s">
        <v>410</v>
      </c>
      <c r="C37" s="297">
        <v>1</v>
      </c>
      <c r="D37" s="297" t="s">
        <v>7</v>
      </c>
      <c r="E37" s="839"/>
      <c r="F37" s="841"/>
      <c r="G37" s="285"/>
      <c r="H37" s="286"/>
      <c r="I37" s="305">
        <v>7</v>
      </c>
      <c r="J37" s="288"/>
      <c r="K37" s="286"/>
      <c r="L37" s="287"/>
      <c r="M37" s="288"/>
      <c r="N37" s="286"/>
      <c r="O37" s="287"/>
      <c r="P37" s="288"/>
      <c r="Q37" s="286"/>
      <c r="R37" s="287"/>
      <c r="S37" s="289" t="s">
        <v>409</v>
      </c>
    </row>
    <row r="38" spans="1:19" s="266" customFormat="1" ht="22.2" thickTop="1" thickBot="1" x14ac:dyDescent="0.3">
      <c r="A38" s="279" t="s">
        <v>54</v>
      </c>
      <c r="B38" s="280" t="s">
        <v>411</v>
      </c>
      <c r="C38" s="282"/>
      <c r="D38" s="282"/>
      <c r="E38" s="283">
        <f>SUM(E39:E43)</f>
        <v>8500</v>
      </c>
      <c r="F38" s="284">
        <f>SUM(F39:F43)</f>
        <v>59500</v>
      </c>
      <c r="G38" s="285"/>
      <c r="H38" s="286"/>
      <c r="I38" s="287"/>
      <c r="J38" s="288"/>
      <c r="K38" s="286"/>
      <c r="L38" s="287"/>
      <c r="M38" s="288"/>
      <c r="N38" s="286"/>
      <c r="O38" s="287"/>
      <c r="P38" s="288"/>
      <c r="Q38" s="286"/>
      <c r="R38" s="287"/>
      <c r="S38" s="289"/>
    </row>
    <row r="39" spans="1:19" s="266" customFormat="1" ht="21.6" thickTop="1" x14ac:dyDescent="0.25">
      <c r="A39" s="290"/>
      <c r="B39" s="291" t="s">
        <v>412</v>
      </c>
      <c r="C39" s="292"/>
      <c r="D39" s="292"/>
      <c r="E39" s="293">
        <v>0</v>
      </c>
      <c r="F39" s="294">
        <f t="shared" ref="F39:F54" si="1">$E39*7</f>
        <v>0</v>
      </c>
      <c r="G39" s="285"/>
      <c r="H39" s="286"/>
      <c r="I39" s="287"/>
      <c r="J39" s="288"/>
      <c r="K39" s="286"/>
      <c r="L39" s="287"/>
      <c r="M39" s="288"/>
      <c r="N39" s="286"/>
      <c r="O39" s="287"/>
      <c r="P39" s="288"/>
      <c r="Q39" s="286"/>
      <c r="R39" s="287"/>
      <c r="S39" s="289" t="s">
        <v>413</v>
      </c>
    </row>
    <row r="40" spans="1:19" s="266" customFormat="1" x14ac:dyDescent="0.25">
      <c r="A40" s="295"/>
      <c r="B40" s="296" t="s">
        <v>414</v>
      </c>
      <c r="C40" s="297">
        <v>1</v>
      </c>
      <c r="D40" s="297" t="s">
        <v>7</v>
      </c>
      <c r="E40" s="298">
        <v>2000</v>
      </c>
      <c r="F40" s="299">
        <f t="shared" si="1"/>
        <v>14000</v>
      </c>
      <c r="G40" s="285"/>
      <c r="H40" s="286"/>
      <c r="I40" s="287"/>
      <c r="J40" s="306">
        <v>7</v>
      </c>
      <c r="K40" s="286"/>
      <c r="L40" s="287"/>
      <c r="M40" s="288"/>
      <c r="N40" s="286"/>
      <c r="O40" s="287"/>
      <c r="P40" s="288"/>
      <c r="Q40" s="286"/>
      <c r="R40" s="287"/>
      <c r="S40" s="289" t="s">
        <v>413</v>
      </c>
    </row>
    <row r="41" spans="1:19" s="266" customFormat="1" x14ac:dyDescent="0.25">
      <c r="A41" s="295"/>
      <c r="B41" s="296" t="s">
        <v>415</v>
      </c>
      <c r="C41" s="297">
        <v>1</v>
      </c>
      <c r="D41" s="297" t="s">
        <v>7</v>
      </c>
      <c r="E41" s="298">
        <v>1500</v>
      </c>
      <c r="F41" s="299">
        <f t="shared" si="1"/>
        <v>10500</v>
      </c>
      <c r="G41" s="285"/>
      <c r="H41" s="286"/>
      <c r="I41" s="287"/>
      <c r="J41" s="306">
        <v>7</v>
      </c>
      <c r="K41" s="286"/>
      <c r="L41" s="287"/>
      <c r="M41" s="288"/>
      <c r="N41" s="286"/>
      <c r="O41" s="287"/>
      <c r="P41" s="288"/>
      <c r="Q41" s="286"/>
      <c r="R41" s="287"/>
      <c r="S41" s="289" t="s">
        <v>413</v>
      </c>
    </row>
    <row r="42" spans="1:19" s="266" customFormat="1" x14ac:dyDescent="0.25">
      <c r="A42" s="295"/>
      <c r="B42" s="296" t="s">
        <v>416</v>
      </c>
      <c r="C42" s="297">
        <v>1</v>
      </c>
      <c r="D42" s="297" t="s">
        <v>7</v>
      </c>
      <c r="E42" s="298">
        <v>1000</v>
      </c>
      <c r="F42" s="299">
        <f t="shared" si="1"/>
        <v>7000</v>
      </c>
      <c r="G42" s="285"/>
      <c r="H42" s="286"/>
      <c r="I42" s="287"/>
      <c r="J42" s="306">
        <v>7</v>
      </c>
      <c r="K42" s="286"/>
      <c r="L42" s="287"/>
      <c r="M42" s="288"/>
      <c r="N42" s="286"/>
      <c r="O42" s="287"/>
      <c r="P42" s="288"/>
      <c r="Q42" s="286"/>
      <c r="R42" s="287"/>
      <c r="S42" s="289" t="s">
        <v>413</v>
      </c>
    </row>
    <row r="43" spans="1:19" s="266" customFormat="1" ht="21.6" thickBot="1" x14ac:dyDescent="0.3">
      <c r="A43" s="295"/>
      <c r="B43" s="303" t="s">
        <v>417</v>
      </c>
      <c r="C43" s="297">
        <v>1</v>
      </c>
      <c r="D43" s="297" t="s">
        <v>43</v>
      </c>
      <c r="E43" s="298">
        <v>4000</v>
      </c>
      <c r="F43" s="299">
        <f>$E43*7</f>
        <v>28000</v>
      </c>
      <c r="G43" s="285"/>
      <c r="H43" s="286"/>
      <c r="I43" s="287"/>
      <c r="J43" s="312">
        <v>7</v>
      </c>
      <c r="K43" s="286"/>
      <c r="L43" s="287"/>
      <c r="M43" s="288"/>
      <c r="N43" s="286"/>
      <c r="O43" s="287"/>
      <c r="P43" s="288"/>
      <c r="Q43" s="286"/>
      <c r="R43" s="287"/>
      <c r="S43" s="289" t="s">
        <v>413</v>
      </c>
    </row>
    <row r="44" spans="1:19" s="266" customFormat="1" ht="22.2" thickTop="1" thickBot="1" x14ac:dyDescent="0.3">
      <c r="A44" s="279" t="s">
        <v>418</v>
      </c>
      <c r="B44" s="280" t="s">
        <v>419</v>
      </c>
      <c r="C44" s="282"/>
      <c r="D44" s="282"/>
      <c r="E44" s="283">
        <f>SUM(E45:E51)</f>
        <v>25500</v>
      </c>
      <c r="F44" s="284">
        <f>SUM(F45:F51)</f>
        <v>178500</v>
      </c>
      <c r="G44" s="285"/>
      <c r="H44" s="286"/>
      <c r="I44" s="287"/>
      <c r="J44" s="288"/>
      <c r="K44" s="286"/>
      <c r="L44" s="287"/>
      <c r="M44" s="288"/>
      <c r="N44" s="286"/>
      <c r="O44" s="287"/>
      <c r="P44" s="288"/>
      <c r="Q44" s="286"/>
      <c r="R44" s="287"/>
      <c r="S44" s="289"/>
    </row>
    <row r="45" spans="1:19" s="266" customFormat="1" ht="21.6" thickTop="1" x14ac:dyDescent="0.25">
      <c r="A45" s="324"/>
      <c r="B45" s="325" t="s">
        <v>420</v>
      </c>
      <c r="C45" s="292">
        <v>1</v>
      </c>
      <c r="D45" s="292" t="s">
        <v>7</v>
      </c>
      <c r="E45" s="326">
        <v>2500</v>
      </c>
      <c r="F45" s="327">
        <v>17500</v>
      </c>
      <c r="G45" s="285"/>
      <c r="H45" s="286"/>
      <c r="I45" s="287"/>
      <c r="J45" s="288">
        <v>3</v>
      </c>
      <c r="K45" s="286">
        <v>3</v>
      </c>
      <c r="L45" s="287">
        <v>1</v>
      </c>
      <c r="M45" s="288"/>
      <c r="N45" s="286"/>
      <c r="O45" s="287"/>
      <c r="P45" s="288"/>
      <c r="Q45" s="286"/>
      <c r="R45" s="287"/>
      <c r="S45" s="289" t="s">
        <v>421</v>
      </c>
    </row>
    <row r="46" spans="1:19" s="266" customFormat="1" x14ac:dyDescent="0.25">
      <c r="A46" s="290"/>
      <c r="B46" s="291" t="s">
        <v>422</v>
      </c>
      <c r="C46" s="292">
        <v>1</v>
      </c>
      <c r="D46" s="292" t="s">
        <v>7</v>
      </c>
      <c r="E46" s="298">
        <v>2000</v>
      </c>
      <c r="F46" s="299">
        <f t="shared" si="1"/>
        <v>14000</v>
      </c>
      <c r="G46" s="285"/>
      <c r="H46" s="286"/>
      <c r="I46" s="287"/>
      <c r="J46" s="288">
        <v>2</v>
      </c>
      <c r="K46" s="286">
        <v>2</v>
      </c>
      <c r="L46" s="287">
        <v>3</v>
      </c>
      <c r="M46" s="288"/>
      <c r="N46" s="286"/>
      <c r="O46" s="287"/>
      <c r="P46" s="288"/>
      <c r="Q46" s="286"/>
      <c r="R46" s="287"/>
      <c r="S46" s="289" t="s">
        <v>421</v>
      </c>
    </row>
    <row r="47" spans="1:19" s="266" customFormat="1" x14ac:dyDescent="0.25">
      <c r="A47" s="295"/>
      <c r="B47" s="296" t="s">
        <v>423</v>
      </c>
      <c r="C47" s="297">
        <v>1</v>
      </c>
      <c r="D47" s="297" t="s">
        <v>7</v>
      </c>
      <c r="E47" s="298">
        <v>2000</v>
      </c>
      <c r="F47" s="299">
        <f>$E47*7</f>
        <v>14000</v>
      </c>
      <c r="G47" s="285"/>
      <c r="H47" s="286"/>
      <c r="I47" s="287"/>
      <c r="J47" s="288">
        <v>1</v>
      </c>
      <c r="K47" s="286">
        <v>1</v>
      </c>
      <c r="L47" s="287">
        <v>1</v>
      </c>
      <c r="M47" s="288">
        <v>1</v>
      </c>
      <c r="N47" s="286">
        <v>1</v>
      </c>
      <c r="O47" s="287">
        <v>1</v>
      </c>
      <c r="P47" s="288">
        <v>1</v>
      </c>
      <c r="Q47" s="286"/>
      <c r="R47" s="287"/>
      <c r="S47" s="289" t="s">
        <v>421</v>
      </c>
    </row>
    <row r="48" spans="1:19" s="266" customFormat="1" x14ac:dyDescent="0.25">
      <c r="A48" s="295"/>
      <c r="B48" s="323" t="s">
        <v>424</v>
      </c>
      <c r="C48" s="297">
        <v>200</v>
      </c>
      <c r="D48" s="297" t="s">
        <v>22</v>
      </c>
      <c r="E48" s="298">
        <v>3000</v>
      </c>
      <c r="F48" s="299">
        <f>$E48*7</f>
        <v>21000</v>
      </c>
      <c r="G48" s="285"/>
      <c r="H48" s="286"/>
      <c r="I48" s="287"/>
      <c r="J48" s="328">
        <v>200</v>
      </c>
      <c r="K48" s="329">
        <v>200</v>
      </c>
      <c r="L48" s="330">
        <v>200</v>
      </c>
      <c r="M48" s="328">
        <v>200</v>
      </c>
      <c r="N48" s="329">
        <v>200</v>
      </c>
      <c r="O48" s="330">
        <v>200</v>
      </c>
      <c r="P48" s="328">
        <v>200</v>
      </c>
      <c r="Q48" s="286"/>
      <c r="R48" s="287"/>
      <c r="S48" s="289" t="s">
        <v>421</v>
      </c>
    </row>
    <row r="49" spans="1:19" s="266" customFormat="1" x14ac:dyDescent="0.25">
      <c r="A49" s="295"/>
      <c r="B49" s="323" t="s">
        <v>425</v>
      </c>
      <c r="C49" s="297">
        <v>1</v>
      </c>
      <c r="D49" s="297" t="s">
        <v>7</v>
      </c>
      <c r="E49" s="298">
        <v>3000</v>
      </c>
      <c r="F49" s="299">
        <f>$E49*7</f>
        <v>21000</v>
      </c>
      <c r="G49" s="285"/>
      <c r="H49" s="286"/>
      <c r="I49" s="287"/>
      <c r="J49" s="288"/>
      <c r="K49" s="286"/>
      <c r="L49" s="287"/>
      <c r="M49" s="288">
        <v>7</v>
      </c>
      <c r="N49" s="286"/>
      <c r="O49" s="287"/>
      <c r="P49" s="288"/>
      <c r="Q49" s="286"/>
      <c r="R49" s="287"/>
      <c r="S49" s="289" t="s">
        <v>421</v>
      </c>
    </row>
    <row r="50" spans="1:19" s="266" customFormat="1" ht="33.6" x14ac:dyDescent="0.25">
      <c r="A50" s="307"/>
      <c r="B50" s="331" t="s">
        <v>426</v>
      </c>
      <c r="C50" s="309">
        <v>4</v>
      </c>
      <c r="D50" s="309" t="s">
        <v>7</v>
      </c>
      <c r="E50" s="298">
        <v>8000</v>
      </c>
      <c r="F50" s="299">
        <f>$E50*7</f>
        <v>56000</v>
      </c>
      <c r="G50" s="285"/>
      <c r="H50" s="286"/>
      <c r="I50" s="287">
        <v>2</v>
      </c>
      <c r="J50" s="288">
        <v>4</v>
      </c>
      <c r="K50" s="286">
        <v>4</v>
      </c>
      <c r="L50" s="287">
        <v>4</v>
      </c>
      <c r="M50" s="288">
        <v>4</v>
      </c>
      <c r="N50" s="286">
        <v>4</v>
      </c>
      <c r="O50" s="287">
        <v>4</v>
      </c>
      <c r="P50" s="288">
        <v>2</v>
      </c>
      <c r="Q50" s="286"/>
      <c r="R50" s="287"/>
      <c r="S50" s="289" t="s">
        <v>421</v>
      </c>
    </row>
    <row r="51" spans="1:19" s="266" customFormat="1" ht="30.75" customHeight="1" thickBot="1" x14ac:dyDescent="0.3">
      <c r="A51" s="307"/>
      <c r="B51" s="331" t="s">
        <v>427</v>
      </c>
      <c r="C51" s="309">
        <v>1</v>
      </c>
      <c r="D51" s="309" t="s">
        <v>7</v>
      </c>
      <c r="E51" s="298">
        <v>5000</v>
      </c>
      <c r="F51" s="299">
        <f>$E51*7</f>
        <v>35000</v>
      </c>
      <c r="G51" s="285"/>
      <c r="H51" s="286"/>
      <c r="I51" s="287"/>
      <c r="J51" s="288">
        <v>2</v>
      </c>
      <c r="K51" s="286">
        <v>2</v>
      </c>
      <c r="L51" s="287">
        <v>3</v>
      </c>
      <c r="M51" s="288"/>
      <c r="N51" s="286"/>
      <c r="O51" s="287"/>
      <c r="P51" s="288"/>
      <c r="Q51" s="286"/>
      <c r="R51" s="287"/>
      <c r="S51" s="289" t="s">
        <v>421</v>
      </c>
    </row>
    <row r="52" spans="1:19" s="266" customFormat="1" ht="22.2" thickTop="1" thickBot="1" x14ac:dyDescent="0.3">
      <c r="A52" s="279" t="s">
        <v>428</v>
      </c>
      <c r="B52" s="280" t="s">
        <v>429</v>
      </c>
      <c r="C52" s="332"/>
      <c r="D52" s="332"/>
      <c r="E52" s="283">
        <f>SUM(E53:E55)</f>
        <v>9900</v>
      </c>
      <c r="F52" s="284">
        <f>SUM(F53:F55)</f>
        <v>69300</v>
      </c>
      <c r="G52" s="285"/>
      <c r="H52" s="286"/>
      <c r="I52" s="287"/>
      <c r="J52" s="288"/>
      <c r="K52" s="286"/>
      <c r="L52" s="287"/>
      <c r="M52" s="288"/>
      <c r="N52" s="286"/>
      <c r="O52" s="287"/>
      <c r="P52" s="288"/>
      <c r="Q52" s="286"/>
      <c r="R52" s="287"/>
      <c r="S52" s="289"/>
    </row>
    <row r="53" spans="1:19" s="266" customFormat="1" ht="21.6" thickTop="1" x14ac:dyDescent="0.25">
      <c r="A53" s="290"/>
      <c r="B53" s="291" t="s">
        <v>430</v>
      </c>
      <c r="C53" s="292">
        <v>1</v>
      </c>
      <c r="D53" s="292" t="s">
        <v>7</v>
      </c>
      <c r="E53" s="293">
        <v>7000</v>
      </c>
      <c r="F53" s="294">
        <f t="shared" si="1"/>
        <v>49000</v>
      </c>
      <c r="G53" s="285"/>
      <c r="H53" s="286"/>
      <c r="I53" s="287"/>
      <c r="J53" s="288"/>
      <c r="K53" s="286"/>
      <c r="L53" s="287"/>
      <c r="M53" s="288"/>
      <c r="N53" s="304">
        <v>7</v>
      </c>
      <c r="O53" s="287"/>
      <c r="P53" s="288"/>
      <c r="Q53" s="286"/>
      <c r="R53" s="287"/>
      <c r="S53" s="289" t="s">
        <v>114</v>
      </c>
    </row>
    <row r="54" spans="1:19" s="266" customFormat="1" x14ac:dyDescent="0.25">
      <c r="A54" s="295"/>
      <c r="B54" s="296" t="s">
        <v>431</v>
      </c>
      <c r="C54" s="297">
        <v>1</v>
      </c>
      <c r="D54" s="297" t="s">
        <v>7</v>
      </c>
      <c r="E54" s="298">
        <v>1000</v>
      </c>
      <c r="F54" s="299">
        <f t="shared" si="1"/>
        <v>7000</v>
      </c>
      <c r="G54" s="285"/>
      <c r="H54" s="286"/>
      <c r="I54" s="287"/>
      <c r="J54" s="288"/>
      <c r="K54" s="286"/>
      <c r="L54" s="287"/>
      <c r="M54" s="288"/>
      <c r="N54" s="304">
        <v>7</v>
      </c>
      <c r="O54" s="287"/>
      <c r="P54" s="288"/>
      <c r="Q54" s="286"/>
      <c r="R54" s="287"/>
      <c r="S54" s="289" t="s">
        <v>114</v>
      </c>
    </row>
    <row r="55" spans="1:19" s="266" customFormat="1" ht="21.6" thickBot="1" x14ac:dyDescent="0.3">
      <c r="A55" s="295"/>
      <c r="B55" s="323" t="s">
        <v>432</v>
      </c>
      <c r="C55" s="297">
        <v>1</v>
      </c>
      <c r="D55" s="297" t="s">
        <v>43</v>
      </c>
      <c r="E55" s="298">
        <v>1900</v>
      </c>
      <c r="F55" s="299">
        <f>$E55*7</f>
        <v>13300</v>
      </c>
      <c r="G55" s="285"/>
      <c r="H55" s="286"/>
      <c r="I55" s="287"/>
      <c r="J55" s="288"/>
      <c r="K55" s="286"/>
      <c r="L55" s="287"/>
      <c r="M55" s="288"/>
      <c r="N55" s="304">
        <v>7</v>
      </c>
      <c r="O55" s="287"/>
      <c r="P55" s="288"/>
      <c r="Q55" s="286"/>
      <c r="R55" s="287"/>
      <c r="S55" s="289" t="s">
        <v>114</v>
      </c>
    </row>
    <row r="56" spans="1:19" s="266" customFormat="1" ht="22.2" thickTop="1" thickBot="1" x14ac:dyDescent="0.3">
      <c r="A56" s="279" t="s">
        <v>433</v>
      </c>
      <c r="B56" s="280" t="s">
        <v>434</v>
      </c>
      <c r="C56" s="332"/>
      <c r="D56" s="332"/>
      <c r="E56" s="283">
        <f>F56/4</f>
        <v>20200</v>
      </c>
      <c r="F56" s="283">
        <f>F57+F58+F59+F60</f>
        <v>80800</v>
      </c>
      <c r="G56" s="285"/>
      <c r="H56" s="286"/>
      <c r="I56" s="287"/>
      <c r="J56" s="288"/>
      <c r="K56" s="286"/>
      <c r="L56" s="287"/>
      <c r="M56" s="288"/>
      <c r="N56" s="286"/>
      <c r="O56" s="287"/>
      <c r="P56" s="288"/>
      <c r="Q56" s="286"/>
      <c r="R56" s="287"/>
      <c r="S56" s="289"/>
    </row>
    <row r="57" spans="1:19" s="266" customFormat="1" ht="37.799999999999997" thickTop="1" x14ac:dyDescent="0.25">
      <c r="A57" s="290"/>
      <c r="B57" s="291" t="s">
        <v>435</v>
      </c>
      <c r="C57" s="292">
        <v>200</v>
      </c>
      <c r="D57" s="292" t="s">
        <v>295</v>
      </c>
      <c r="E57" s="293">
        <v>600</v>
      </c>
      <c r="F57" s="294">
        <v>1800</v>
      </c>
      <c r="G57" s="285"/>
      <c r="H57" s="286"/>
      <c r="I57" s="287"/>
      <c r="J57" s="306">
        <v>200</v>
      </c>
      <c r="K57" s="304">
        <v>200</v>
      </c>
      <c r="L57" s="305">
        <v>200</v>
      </c>
      <c r="M57" s="288"/>
      <c r="N57" s="286"/>
      <c r="O57" s="287"/>
      <c r="P57" s="288"/>
      <c r="Q57" s="286"/>
      <c r="R57" s="287"/>
      <c r="S57" s="289" t="s">
        <v>436</v>
      </c>
    </row>
    <row r="58" spans="1:19" s="266" customFormat="1" ht="37.200000000000003" x14ac:dyDescent="0.25">
      <c r="A58" s="290"/>
      <c r="B58" s="291" t="s">
        <v>437</v>
      </c>
      <c r="C58" s="292">
        <v>2</v>
      </c>
      <c r="D58" s="292" t="s">
        <v>292</v>
      </c>
      <c r="E58" s="293">
        <v>2000</v>
      </c>
      <c r="F58" s="294">
        <v>6000</v>
      </c>
      <c r="G58" s="285"/>
      <c r="H58" s="286"/>
      <c r="I58" s="287"/>
      <c r="J58" s="306">
        <v>2</v>
      </c>
      <c r="K58" s="304">
        <v>2</v>
      </c>
      <c r="L58" s="305">
        <v>2</v>
      </c>
      <c r="M58" s="288"/>
      <c r="N58" s="286"/>
      <c r="O58" s="287"/>
      <c r="P58" s="288"/>
      <c r="Q58" s="286"/>
      <c r="R58" s="287"/>
      <c r="S58" s="289" t="s">
        <v>436</v>
      </c>
    </row>
    <row r="59" spans="1:19" s="266" customFormat="1" ht="33.75" customHeight="1" x14ac:dyDescent="0.25">
      <c r="A59" s="290"/>
      <c r="B59" s="291" t="s">
        <v>438</v>
      </c>
      <c r="C59" s="292">
        <v>30</v>
      </c>
      <c r="D59" s="292" t="s">
        <v>22</v>
      </c>
      <c r="E59" s="293">
        <v>15000</v>
      </c>
      <c r="F59" s="294">
        <v>45000</v>
      </c>
      <c r="G59" s="285"/>
      <c r="H59" s="286"/>
      <c r="I59" s="287"/>
      <c r="J59" s="288">
        <v>30</v>
      </c>
      <c r="K59" s="286">
        <v>30</v>
      </c>
      <c r="L59" s="287">
        <v>30</v>
      </c>
      <c r="M59" s="288"/>
      <c r="N59" s="286"/>
      <c r="O59" s="287"/>
      <c r="P59" s="288"/>
      <c r="Q59" s="286"/>
      <c r="R59" s="287"/>
      <c r="S59" s="289" t="s">
        <v>436</v>
      </c>
    </row>
    <row r="60" spans="1:19" s="266" customFormat="1" x14ac:dyDescent="0.25">
      <c r="A60" s="290"/>
      <c r="B60" s="291" t="s">
        <v>439</v>
      </c>
      <c r="C60" s="292">
        <v>3</v>
      </c>
      <c r="D60" s="292" t="s">
        <v>440</v>
      </c>
      <c r="E60" s="293">
        <f>SUM(E61:E63)</f>
        <v>28000</v>
      </c>
      <c r="F60" s="294">
        <f>SUM(F61:F63)</f>
        <v>28000</v>
      </c>
      <c r="G60" s="285"/>
      <c r="H60" s="286"/>
      <c r="I60" s="287"/>
      <c r="J60" s="312">
        <v>3</v>
      </c>
      <c r="K60" s="286"/>
      <c r="L60" s="287"/>
      <c r="M60" s="288"/>
      <c r="N60" s="286"/>
      <c r="O60" s="287"/>
      <c r="P60" s="288"/>
      <c r="Q60" s="286"/>
      <c r="R60" s="287"/>
      <c r="S60" s="289" t="s">
        <v>436</v>
      </c>
    </row>
    <row r="61" spans="1:19" s="266" customFormat="1" x14ac:dyDescent="0.25">
      <c r="A61" s="333"/>
      <c r="B61" s="334" t="s">
        <v>441</v>
      </c>
      <c r="C61" s="335">
        <v>2000</v>
      </c>
      <c r="D61" s="336" t="s">
        <v>442</v>
      </c>
      <c r="E61" s="335">
        <v>4000</v>
      </c>
      <c r="F61" s="327">
        <v>4000</v>
      </c>
      <c r="G61" s="337"/>
      <c r="H61" s="338"/>
      <c r="I61" s="339"/>
      <c r="J61" s="340"/>
      <c r="K61" s="338"/>
      <c r="L61" s="287"/>
      <c r="M61" s="288"/>
      <c r="N61" s="286"/>
      <c r="O61" s="287"/>
      <c r="P61" s="288"/>
      <c r="Q61" s="286"/>
      <c r="R61" s="287"/>
      <c r="S61" s="289"/>
    </row>
    <row r="62" spans="1:19" s="266" customFormat="1" x14ac:dyDescent="0.25">
      <c r="A62" s="295"/>
      <c r="B62" s="334" t="s">
        <v>443</v>
      </c>
      <c r="C62" s="341">
        <v>1000</v>
      </c>
      <c r="D62" s="342" t="s">
        <v>444</v>
      </c>
      <c r="E62" s="341">
        <v>12000</v>
      </c>
      <c r="F62" s="299">
        <v>12000</v>
      </c>
      <c r="G62" s="285"/>
      <c r="H62" s="286"/>
      <c r="I62" s="287"/>
      <c r="J62" s="312"/>
      <c r="K62" s="286"/>
      <c r="L62" s="287"/>
      <c r="M62" s="288"/>
      <c r="N62" s="286"/>
      <c r="O62" s="287"/>
      <c r="P62" s="288"/>
      <c r="Q62" s="286"/>
      <c r="R62" s="287"/>
      <c r="S62" s="289"/>
    </row>
    <row r="63" spans="1:19" s="266" customFormat="1" ht="21.6" thickBot="1" x14ac:dyDescent="0.3">
      <c r="A63" s="333"/>
      <c r="B63" s="343" t="s">
        <v>445</v>
      </c>
      <c r="C63" s="335">
        <v>1000</v>
      </c>
      <c r="D63" s="336" t="s">
        <v>444</v>
      </c>
      <c r="E63" s="335">
        <v>12000</v>
      </c>
      <c r="F63" s="327">
        <v>12000</v>
      </c>
      <c r="G63" s="276"/>
      <c r="H63" s="277"/>
      <c r="I63" s="278"/>
      <c r="J63" s="344"/>
      <c r="K63" s="277"/>
      <c r="L63" s="287"/>
      <c r="M63" s="288"/>
      <c r="N63" s="286"/>
      <c r="O63" s="287"/>
      <c r="P63" s="288"/>
      <c r="Q63" s="286"/>
      <c r="R63" s="287"/>
      <c r="S63" s="289"/>
    </row>
    <row r="64" spans="1:19" s="266" customFormat="1" ht="22.2" thickTop="1" thickBot="1" x14ac:dyDescent="0.3">
      <c r="A64" s="279" t="s">
        <v>174</v>
      </c>
      <c r="B64" s="280" t="s">
        <v>446</v>
      </c>
      <c r="C64" s="332"/>
      <c r="D64" s="332"/>
      <c r="E64" s="283">
        <f>SUM(E65:E66)</f>
        <v>1320</v>
      </c>
      <c r="F64" s="284">
        <f>SUM(F65:F66)</f>
        <v>9240</v>
      </c>
      <c r="G64" s="285"/>
      <c r="H64" s="286"/>
      <c r="I64" s="287"/>
      <c r="J64" s="288"/>
      <c r="K64" s="286"/>
      <c r="L64" s="287"/>
      <c r="M64" s="288"/>
      <c r="N64" s="286"/>
      <c r="O64" s="287"/>
      <c r="P64" s="288"/>
      <c r="Q64" s="286"/>
      <c r="R64" s="287"/>
      <c r="S64" s="289"/>
    </row>
    <row r="65" spans="1:19" s="266" customFormat="1" ht="21.6" thickTop="1" x14ac:dyDescent="0.25">
      <c r="A65" s="290"/>
      <c r="B65" s="345" t="s">
        <v>447</v>
      </c>
      <c r="C65" s="292">
        <v>1</v>
      </c>
      <c r="D65" s="292" t="s">
        <v>7</v>
      </c>
      <c r="E65" s="293">
        <v>800</v>
      </c>
      <c r="F65" s="294">
        <f>$E65*7</f>
        <v>5600</v>
      </c>
      <c r="G65" s="346"/>
      <c r="H65" s="286"/>
      <c r="I65" s="287"/>
      <c r="J65" s="306">
        <v>7</v>
      </c>
      <c r="K65" s="286"/>
      <c r="L65" s="287"/>
      <c r="M65" s="288"/>
      <c r="N65" s="286"/>
      <c r="O65" s="287"/>
      <c r="P65" s="288"/>
      <c r="Q65" s="286"/>
      <c r="R65" s="287"/>
      <c r="S65" s="289" t="s">
        <v>448</v>
      </c>
    </row>
    <row r="66" spans="1:19" s="266" customFormat="1" ht="21.6" thickBot="1" x14ac:dyDescent="0.3">
      <c r="A66" s="295"/>
      <c r="B66" s="347" t="s">
        <v>449</v>
      </c>
      <c r="C66" s="297">
        <v>1</v>
      </c>
      <c r="D66" s="297" t="s">
        <v>22</v>
      </c>
      <c r="E66" s="298">
        <v>520</v>
      </c>
      <c r="F66" s="299">
        <f>$E66*7</f>
        <v>3640</v>
      </c>
      <c r="G66" s="346"/>
      <c r="H66" s="286"/>
      <c r="I66" s="287"/>
      <c r="J66" s="306">
        <v>7</v>
      </c>
      <c r="K66" s="286"/>
      <c r="L66" s="287"/>
      <c r="M66" s="288"/>
      <c r="N66" s="286"/>
      <c r="O66" s="287"/>
      <c r="P66" s="288"/>
      <c r="Q66" s="286"/>
      <c r="R66" s="287"/>
      <c r="S66" s="289" t="s">
        <v>448</v>
      </c>
    </row>
    <row r="67" spans="1:19" s="266" customFormat="1" ht="22.2" thickTop="1" thickBot="1" x14ac:dyDescent="0.3">
      <c r="A67" s="279" t="s">
        <v>48</v>
      </c>
      <c r="B67" s="280" t="s">
        <v>450</v>
      </c>
      <c r="C67" s="332"/>
      <c r="D67" s="332"/>
      <c r="E67" s="283">
        <v>9950</v>
      </c>
      <c r="F67" s="284">
        <v>69650</v>
      </c>
      <c r="G67" s="346"/>
      <c r="H67" s="286"/>
      <c r="I67" s="287"/>
      <c r="J67" s="288"/>
      <c r="K67" s="286"/>
      <c r="L67" s="287"/>
      <c r="M67" s="288"/>
      <c r="N67" s="286"/>
      <c r="O67" s="287"/>
      <c r="P67" s="288"/>
      <c r="Q67" s="286"/>
      <c r="R67" s="287"/>
      <c r="S67" s="289"/>
    </row>
    <row r="68" spans="1:19" s="266" customFormat="1" ht="21.6" thickTop="1" x14ac:dyDescent="0.25">
      <c r="A68" s="290"/>
      <c r="B68" s="348" t="s">
        <v>451</v>
      </c>
      <c r="C68" s="292">
        <v>1</v>
      </c>
      <c r="D68" s="292" t="s">
        <v>7</v>
      </c>
      <c r="E68" s="293">
        <v>9950</v>
      </c>
      <c r="F68" s="294">
        <f>$E68*7</f>
        <v>69650</v>
      </c>
      <c r="G68" s="346"/>
      <c r="H68" s="286"/>
      <c r="I68" s="287"/>
      <c r="J68" s="288">
        <v>7</v>
      </c>
      <c r="K68" s="286">
        <v>7</v>
      </c>
      <c r="L68" s="287">
        <v>7</v>
      </c>
      <c r="M68" s="288">
        <v>7</v>
      </c>
      <c r="N68" s="286">
        <v>7</v>
      </c>
      <c r="O68" s="287">
        <v>7</v>
      </c>
      <c r="P68" s="288">
        <v>7</v>
      </c>
      <c r="Q68" s="286">
        <v>7</v>
      </c>
      <c r="R68" s="287"/>
      <c r="S68" s="289" t="s">
        <v>452</v>
      </c>
    </row>
    <row r="69" spans="1:19" s="266" customFormat="1" x14ac:dyDescent="0.25">
      <c r="A69" s="295"/>
      <c r="B69" s="308" t="s">
        <v>453</v>
      </c>
      <c r="C69" s="297"/>
      <c r="D69" s="297"/>
      <c r="E69" s="298">
        <v>0</v>
      </c>
      <c r="F69" s="299">
        <f>$E69*7</f>
        <v>0</v>
      </c>
      <c r="G69" s="346"/>
      <c r="H69" s="286"/>
      <c r="I69" s="287"/>
      <c r="J69" s="288"/>
      <c r="K69" s="286"/>
      <c r="L69" s="287"/>
      <c r="M69" s="288"/>
      <c r="N69" s="286"/>
      <c r="O69" s="287"/>
      <c r="P69" s="288"/>
      <c r="Q69" s="286"/>
      <c r="R69" s="287"/>
      <c r="S69" s="289"/>
    </row>
    <row r="70" spans="1:19" s="266" customFormat="1" ht="31.8" thickBot="1" x14ac:dyDescent="0.3">
      <c r="A70" s="295"/>
      <c r="B70" s="349" t="s">
        <v>454</v>
      </c>
      <c r="C70" s="297"/>
      <c r="D70" s="297"/>
      <c r="E70" s="298">
        <v>0</v>
      </c>
      <c r="F70" s="299">
        <f>$E70*7</f>
        <v>0</v>
      </c>
      <c r="G70" s="346"/>
      <c r="H70" s="286"/>
      <c r="I70" s="287"/>
      <c r="J70" s="288"/>
      <c r="K70" s="286"/>
      <c r="L70" s="287"/>
      <c r="M70" s="288"/>
      <c r="N70" s="286"/>
      <c r="O70" s="287"/>
      <c r="P70" s="288"/>
      <c r="Q70" s="286"/>
      <c r="R70" s="287"/>
      <c r="S70" s="289"/>
    </row>
    <row r="71" spans="1:19" s="266" customFormat="1" ht="22.2" thickTop="1" thickBot="1" x14ac:dyDescent="0.3">
      <c r="A71" s="279" t="s">
        <v>56</v>
      </c>
      <c r="B71" s="280" t="s">
        <v>455</v>
      </c>
      <c r="C71" s="332"/>
      <c r="D71" s="332"/>
      <c r="E71" s="283">
        <f>SUM(E72:E73)</f>
        <v>31400</v>
      </c>
      <c r="F71" s="284">
        <f>SUM(F72:F73)</f>
        <v>31400</v>
      </c>
      <c r="G71" s="346"/>
      <c r="H71" s="286"/>
      <c r="I71" s="287"/>
      <c r="J71" s="288"/>
      <c r="K71" s="286"/>
      <c r="L71" s="287"/>
      <c r="M71" s="288"/>
      <c r="N71" s="286"/>
      <c r="O71" s="287"/>
      <c r="P71" s="288"/>
      <c r="Q71" s="286"/>
      <c r="R71" s="287"/>
      <c r="S71" s="289"/>
    </row>
    <row r="72" spans="1:19" s="266" customFormat="1" ht="56.4" thickTop="1" x14ac:dyDescent="0.25">
      <c r="A72" s="350"/>
      <c r="B72" s="351" t="s">
        <v>456</v>
      </c>
      <c r="C72" s="352">
        <v>1</v>
      </c>
      <c r="D72" s="352" t="s">
        <v>7</v>
      </c>
      <c r="E72" s="293">
        <v>20000</v>
      </c>
      <c r="F72" s="294">
        <v>20000</v>
      </c>
      <c r="G72" s="346"/>
      <c r="H72" s="286"/>
      <c r="I72" s="287"/>
      <c r="J72" s="288"/>
      <c r="K72" s="286"/>
      <c r="L72" s="287"/>
      <c r="M72" s="288">
        <v>1</v>
      </c>
      <c r="N72" s="286"/>
      <c r="O72" s="287"/>
      <c r="P72" s="288"/>
      <c r="Q72" s="286"/>
      <c r="R72" s="287"/>
      <c r="S72" s="289" t="s">
        <v>457</v>
      </c>
    </row>
    <row r="73" spans="1:19" s="266" customFormat="1" x14ac:dyDescent="0.25">
      <c r="A73" s="353"/>
      <c r="B73" s="354" t="s">
        <v>458</v>
      </c>
      <c r="C73" s="355">
        <v>20</v>
      </c>
      <c r="D73" s="355" t="s">
        <v>22</v>
      </c>
      <c r="E73" s="356">
        <v>11400</v>
      </c>
      <c r="F73" s="357">
        <v>11400</v>
      </c>
      <c r="G73" s="346"/>
      <c r="H73" s="286"/>
      <c r="I73" s="287">
        <v>20</v>
      </c>
      <c r="J73" s="288"/>
      <c r="K73" s="286"/>
      <c r="L73" s="287"/>
      <c r="M73" s="288"/>
      <c r="N73" s="286"/>
      <c r="O73" s="287"/>
      <c r="P73" s="288"/>
      <c r="Q73" s="286"/>
      <c r="R73" s="287"/>
      <c r="S73" s="289" t="s">
        <v>457</v>
      </c>
    </row>
    <row r="74" spans="1:19" s="266" customFormat="1" x14ac:dyDescent="0.25">
      <c r="A74" s="295"/>
      <c r="B74" s="358" t="s">
        <v>459</v>
      </c>
      <c r="C74" s="359"/>
      <c r="D74" s="297"/>
      <c r="E74" s="298">
        <f>E71+E67+E64+E56+E52+E44+E38+E35+E25+E9</f>
        <v>235270</v>
      </c>
      <c r="F74" s="299">
        <f>F71+F67+F64+F56+F52+F44+F38+F35+F25+F9</f>
        <v>1385890</v>
      </c>
      <c r="G74" s="346"/>
      <c r="H74" s="286"/>
      <c r="I74" s="287"/>
      <c r="J74" s="288"/>
      <c r="K74" s="286"/>
      <c r="L74" s="287"/>
      <c r="M74" s="288"/>
      <c r="N74" s="286"/>
      <c r="O74" s="287"/>
      <c r="P74" s="288"/>
      <c r="Q74" s="286"/>
      <c r="R74" s="287"/>
      <c r="S74" s="289"/>
    </row>
    <row r="76" spans="1:19" x14ac:dyDescent="0.6">
      <c r="F76" s="361" t="s">
        <v>460</v>
      </c>
    </row>
    <row r="77" spans="1:19" x14ac:dyDescent="0.6">
      <c r="F77" s="361" t="s">
        <v>461</v>
      </c>
    </row>
  </sheetData>
  <mergeCells count="19">
    <mergeCell ref="E36:E37"/>
    <mergeCell ref="F36:F37"/>
    <mergeCell ref="J6:L6"/>
    <mergeCell ref="M6:O6"/>
    <mergeCell ref="P6:R6"/>
    <mergeCell ref="A7:C8"/>
    <mergeCell ref="D7:D8"/>
    <mergeCell ref="E7:E8"/>
    <mergeCell ref="F7:F8"/>
    <mergeCell ref="A1:S1"/>
    <mergeCell ref="A2:S2"/>
    <mergeCell ref="A3:S3"/>
    <mergeCell ref="A4:J4"/>
    <mergeCell ref="O4:S4"/>
    <mergeCell ref="A5:B6"/>
    <mergeCell ref="C5:E5"/>
    <mergeCell ref="G5:R5"/>
    <mergeCell ref="S5:S8"/>
    <mergeCell ref="G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6"/>
  <sheetViews>
    <sheetView workbookViewId="0">
      <selection activeCell="A4" sqref="A4:Q4"/>
    </sheetView>
  </sheetViews>
  <sheetFormatPr defaultColWidth="9" defaultRowHeight="19.8" x14ac:dyDescent="0.5"/>
  <cols>
    <col min="1" max="1" width="31.09765625" style="15" customWidth="1"/>
    <col min="2" max="2" width="6" style="109" customWidth="1"/>
    <col min="3" max="3" width="6" style="15" customWidth="1"/>
    <col min="4" max="4" width="8.3984375" style="15" customWidth="1"/>
    <col min="5" max="5" width="5.69921875" style="15" customWidth="1"/>
    <col min="6" max="6" width="6.09765625" style="15" customWidth="1"/>
    <col min="7" max="7" width="5.69921875" style="15" customWidth="1"/>
    <col min="8" max="8" width="6.59765625" style="15" customWidth="1"/>
    <col min="9" max="9" width="6" style="15" customWidth="1"/>
    <col min="10" max="10" width="5.69921875" style="15" customWidth="1"/>
    <col min="11" max="11" width="6" style="15" customWidth="1"/>
    <col min="12" max="12" width="6.19921875" style="15" customWidth="1"/>
    <col min="13" max="16" width="5.69921875" style="15" customWidth="1"/>
    <col min="17" max="17" width="20.69921875" style="15" customWidth="1"/>
    <col min="18" max="116" width="9" style="2"/>
    <col min="117" max="16384" width="9" style="15"/>
  </cols>
  <sheetData>
    <row r="1" spans="1:116" ht="23.4" x14ac:dyDescent="0.6">
      <c r="A1" s="763" t="s">
        <v>50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</row>
    <row r="2" spans="1:116" s="14" customFormat="1" ht="20.399999999999999" x14ac:dyDescent="0.55000000000000004">
      <c r="A2" s="765" t="s">
        <v>40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s="14" customFormat="1" ht="20.399999999999999" x14ac:dyDescent="0.55000000000000004">
      <c r="A3" s="765" t="s">
        <v>124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14" customFormat="1" ht="20.399999999999999" x14ac:dyDescent="0.55000000000000004">
      <c r="A4" s="765" t="s">
        <v>462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ht="10.5" customHeight="1" x14ac:dyDescent="0.5"/>
    <row r="6" spans="1:116" s="14" customFormat="1" ht="20.399999999999999" x14ac:dyDescent="0.55000000000000004">
      <c r="A6" s="760" t="s">
        <v>0</v>
      </c>
      <c r="B6" s="760" t="s">
        <v>3</v>
      </c>
      <c r="C6" s="760" t="s">
        <v>4</v>
      </c>
      <c r="D6" s="760" t="s">
        <v>1</v>
      </c>
      <c r="E6" s="16" t="s">
        <v>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761" t="s">
        <v>6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s="14" customFormat="1" ht="20.399999999999999" x14ac:dyDescent="0.55000000000000004">
      <c r="A7" s="760"/>
      <c r="B7" s="760"/>
      <c r="C7" s="760"/>
      <c r="D7" s="760"/>
      <c r="E7" s="17">
        <v>22555</v>
      </c>
      <c r="F7" s="17">
        <v>22586</v>
      </c>
      <c r="G7" s="17">
        <v>22616</v>
      </c>
      <c r="H7" s="17">
        <v>22647</v>
      </c>
      <c r="I7" s="17">
        <v>22678</v>
      </c>
      <c r="J7" s="17">
        <v>22706</v>
      </c>
      <c r="K7" s="17">
        <v>22737</v>
      </c>
      <c r="L7" s="17">
        <v>22767</v>
      </c>
      <c r="M7" s="17">
        <v>22798</v>
      </c>
      <c r="N7" s="17">
        <v>22828</v>
      </c>
      <c r="O7" s="17">
        <v>22859</v>
      </c>
      <c r="P7" s="17">
        <v>22890</v>
      </c>
      <c r="Q7" s="76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s="14" customFormat="1" ht="20.399999999999999" x14ac:dyDescent="0.55000000000000004">
      <c r="A8" s="25"/>
      <c r="B8" s="104"/>
      <c r="C8" s="104"/>
      <c r="D8" s="3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0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s="127" customFormat="1" ht="24" customHeight="1" x14ac:dyDescent="0.55000000000000004">
      <c r="A9" s="364" t="s">
        <v>41</v>
      </c>
      <c r="B9" s="365"/>
      <c r="C9" s="365"/>
      <c r="D9" s="365"/>
      <c r="E9" s="366"/>
      <c r="F9" s="367" t="s">
        <v>463</v>
      </c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8" t="s">
        <v>464</v>
      </c>
    </row>
    <row r="10" spans="1:116" s="131" customFormat="1" ht="20.399999999999999" x14ac:dyDescent="0.5">
      <c r="A10" s="369" t="s">
        <v>25</v>
      </c>
      <c r="B10" s="370"/>
      <c r="C10" s="370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s="131" customFormat="1" ht="40.799999999999997" x14ac:dyDescent="0.5">
      <c r="A11" s="8" t="s">
        <v>36</v>
      </c>
      <c r="B11" s="44">
        <v>16</v>
      </c>
      <c r="C11" s="44" t="s">
        <v>7</v>
      </c>
      <c r="D11" s="44"/>
      <c r="E11" s="1"/>
      <c r="F11" s="44" t="s">
        <v>463</v>
      </c>
      <c r="G11" s="44"/>
      <c r="H11" s="44"/>
      <c r="I11" s="44"/>
      <c r="J11" s="5"/>
      <c r="K11" s="5"/>
      <c r="L11" s="5"/>
      <c r="M11" s="5"/>
      <c r="N11" s="5"/>
      <c r="O11" s="5"/>
      <c r="P11" s="5"/>
      <c r="Q11" s="26" t="s">
        <v>465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</row>
    <row r="12" spans="1:116" s="131" customFormat="1" ht="38.4" x14ac:dyDescent="0.5">
      <c r="A12" s="8" t="s">
        <v>47</v>
      </c>
      <c r="B12" s="44">
        <v>48</v>
      </c>
      <c r="C12" s="44" t="s">
        <v>7</v>
      </c>
      <c r="D12" s="44"/>
      <c r="E12" s="1"/>
      <c r="F12" s="44" t="s">
        <v>463</v>
      </c>
      <c r="G12" s="44"/>
      <c r="H12" s="44"/>
      <c r="I12" s="44"/>
      <c r="J12" s="5"/>
      <c r="K12" s="5"/>
      <c r="L12" s="5"/>
      <c r="M12" s="5"/>
      <c r="N12" s="5"/>
      <c r="O12" s="5"/>
      <c r="P12" s="5"/>
      <c r="Q12" s="26" t="s">
        <v>465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</row>
    <row r="13" spans="1:116" s="2" customFormat="1" ht="20.399999999999999" x14ac:dyDescent="0.5">
      <c r="A13" s="369" t="s">
        <v>44</v>
      </c>
      <c r="B13" s="370"/>
      <c r="C13" s="370"/>
      <c r="D13" s="370"/>
      <c r="E13" s="373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4"/>
    </row>
    <row r="14" spans="1:116" s="2" customFormat="1" ht="40.799999999999997" x14ac:dyDescent="0.5">
      <c r="A14" s="8" t="s">
        <v>26</v>
      </c>
      <c r="B14" s="44">
        <v>16</v>
      </c>
      <c r="C14" s="44" t="s">
        <v>7</v>
      </c>
      <c r="D14" s="19"/>
      <c r="E14" s="5"/>
      <c r="F14" s="842" t="s">
        <v>463</v>
      </c>
      <c r="G14" s="843"/>
      <c r="H14" s="5"/>
      <c r="I14" s="5"/>
      <c r="J14" s="5"/>
      <c r="K14" s="5"/>
      <c r="L14" s="5"/>
      <c r="M14" s="5"/>
      <c r="N14" s="5"/>
      <c r="O14" s="5"/>
      <c r="P14" s="5"/>
      <c r="Q14" s="105" t="s">
        <v>464</v>
      </c>
    </row>
    <row r="15" spans="1:116" s="2" customFormat="1" ht="38.4" x14ac:dyDescent="0.5">
      <c r="A15" s="8" t="s">
        <v>466</v>
      </c>
      <c r="B15" s="44">
        <v>16</v>
      </c>
      <c r="C15" s="44" t="s">
        <v>7</v>
      </c>
      <c r="D15" s="19">
        <v>4800</v>
      </c>
      <c r="E15" s="5"/>
      <c r="F15" s="842" t="s">
        <v>14</v>
      </c>
      <c r="G15" s="843"/>
      <c r="H15" s="5"/>
      <c r="I15" s="5"/>
      <c r="J15" s="5"/>
      <c r="K15" s="5"/>
      <c r="L15" s="5"/>
      <c r="M15" s="5"/>
      <c r="N15" s="5"/>
      <c r="O15" s="5"/>
      <c r="P15" s="5"/>
      <c r="Q15" s="105" t="s">
        <v>467</v>
      </c>
    </row>
    <row r="16" spans="1:116" s="2" customFormat="1" ht="21" customHeight="1" x14ac:dyDescent="0.7">
      <c r="A16" s="8" t="s">
        <v>468</v>
      </c>
      <c r="B16" s="44">
        <v>16</v>
      </c>
      <c r="C16" s="44" t="s">
        <v>7</v>
      </c>
      <c r="D16" s="375">
        <v>192000</v>
      </c>
      <c r="E16" s="376"/>
      <c r="F16" s="377"/>
      <c r="G16" s="378"/>
      <c r="H16" s="842" t="s">
        <v>14</v>
      </c>
      <c r="I16" s="844"/>
      <c r="J16" s="844"/>
      <c r="K16" s="844"/>
      <c r="L16" s="843"/>
      <c r="M16" s="5"/>
      <c r="N16" s="5"/>
      <c r="O16" s="5"/>
      <c r="P16" s="5"/>
      <c r="Q16" s="105" t="s">
        <v>469</v>
      </c>
    </row>
    <row r="17" spans="1:116" s="2" customFormat="1" ht="22.5" customHeight="1" x14ac:dyDescent="0.5">
      <c r="A17" s="8" t="s">
        <v>470</v>
      </c>
      <c r="B17" s="44">
        <v>16</v>
      </c>
      <c r="C17" s="44" t="s">
        <v>7</v>
      </c>
      <c r="D17" s="19">
        <v>120000</v>
      </c>
      <c r="E17" s="5"/>
      <c r="F17" s="5"/>
      <c r="G17" s="842" t="s">
        <v>14</v>
      </c>
      <c r="H17" s="843"/>
      <c r="I17" s="379"/>
      <c r="J17" s="5"/>
      <c r="K17" s="5"/>
      <c r="L17" s="5"/>
      <c r="M17" s="5"/>
      <c r="N17" s="5"/>
      <c r="O17" s="5"/>
      <c r="P17" s="5"/>
      <c r="Q17" s="759" t="s">
        <v>471</v>
      </c>
    </row>
    <row r="18" spans="1:116" s="2" customFormat="1" x14ac:dyDescent="0.5">
      <c r="A18" s="9" t="s">
        <v>15</v>
      </c>
      <c r="B18" s="44"/>
      <c r="C18" s="44"/>
      <c r="D18" s="44"/>
      <c r="E18" s="5"/>
      <c r="F18" s="5"/>
      <c r="G18" s="5" t="s">
        <v>472</v>
      </c>
      <c r="H18" s="44" t="s">
        <v>473</v>
      </c>
      <c r="I18" s="380"/>
      <c r="J18" s="44"/>
      <c r="K18" s="44"/>
      <c r="L18" s="44"/>
      <c r="M18" s="5"/>
      <c r="N18" s="5"/>
      <c r="O18" s="5"/>
      <c r="P18" s="5"/>
      <c r="Q18" s="759"/>
    </row>
    <row r="19" spans="1:116" s="2" customFormat="1" x14ac:dyDescent="0.5">
      <c r="A19" s="9" t="s">
        <v>16</v>
      </c>
      <c r="B19" s="44"/>
      <c r="C19" s="44"/>
      <c r="D19" s="44"/>
      <c r="E19" s="5"/>
      <c r="F19" s="5"/>
      <c r="G19" s="5" t="s">
        <v>472</v>
      </c>
      <c r="H19" s="44" t="s">
        <v>473</v>
      </c>
      <c r="I19" s="44"/>
      <c r="J19" s="44"/>
      <c r="K19" s="44"/>
      <c r="L19" s="44"/>
      <c r="M19" s="44"/>
      <c r="N19" s="44"/>
      <c r="O19" s="44"/>
      <c r="P19" s="5"/>
      <c r="Q19" s="759"/>
    </row>
    <row r="20" spans="1:116" s="2" customFormat="1" ht="30.6" customHeight="1" x14ac:dyDescent="0.5">
      <c r="A20" s="9" t="s">
        <v>17</v>
      </c>
      <c r="B20" s="44"/>
      <c r="C20" s="44"/>
      <c r="D20" s="44"/>
      <c r="E20" s="5"/>
      <c r="F20" s="5"/>
      <c r="G20" s="5" t="s">
        <v>472</v>
      </c>
      <c r="H20" s="44" t="s">
        <v>473</v>
      </c>
      <c r="I20" s="5"/>
      <c r="J20" s="381"/>
      <c r="K20" s="44"/>
      <c r="L20" s="44"/>
      <c r="M20" s="44"/>
      <c r="N20" s="44"/>
      <c r="O20" s="44"/>
      <c r="P20" s="5"/>
      <c r="Q20" s="759"/>
    </row>
    <row r="21" spans="1:116" s="2" customFormat="1" ht="37.950000000000003" customHeight="1" x14ac:dyDescent="0.5">
      <c r="A21" s="9" t="s">
        <v>18</v>
      </c>
      <c r="B21" s="44"/>
      <c r="C21" s="44"/>
      <c r="D21" s="44"/>
      <c r="E21" s="5"/>
      <c r="F21" s="44"/>
      <c r="G21" s="44"/>
      <c r="H21" s="44"/>
      <c r="I21" s="842" t="s">
        <v>14</v>
      </c>
      <c r="J21" s="843"/>
      <c r="K21" s="44"/>
      <c r="L21" s="44"/>
      <c r="M21" s="44"/>
      <c r="N21" s="44"/>
      <c r="O21" s="44"/>
      <c r="P21" s="5"/>
      <c r="Q21" s="759"/>
    </row>
    <row r="22" spans="1:116" s="2" customFormat="1" ht="20.399999999999999" x14ac:dyDescent="0.5">
      <c r="A22" s="8" t="s">
        <v>474</v>
      </c>
      <c r="B22" s="44">
        <v>16</v>
      </c>
      <c r="C22" s="44" t="s">
        <v>7</v>
      </c>
      <c r="D22" s="19">
        <v>120000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59" t="s">
        <v>475</v>
      </c>
    </row>
    <row r="23" spans="1:116" s="2" customFormat="1" ht="49.2" customHeight="1" x14ac:dyDescent="0.5">
      <c r="A23" s="9" t="s">
        <v>19</v>
      </c>
      <c r="B23" s="44"/>
      <c r="C23" s="44"/>
      <c r="D23" s="19"/>
      <c r="E23" s="5"/>
      <c r="F23" s="5"/>
      <c r="G23" s="5"/>
      <c r="H23" s="5" t="s">
        <v>476</v>
      </c>
      <c r="I23" s="5" t="s">
        <v>477</v>
      </c>
      <c r="J23" s="44"/>
      <c r="K23" s="44"/>
      <c r="L23" s="13"/>
      <c r="M23" s="44"/>
      <c r="N23" s="44"/>
      <c r="O23" s="44"/>
      <c r="P23" s="44"/>
      <c r="Q23" s="759"/>
    </row>
    <row r="24" spans="1:116" s="2" customFormat="1" x14ac:dyDescent="0.5">
      <c r="A24" s="9" t="s">
        <v>20</v>
      </c>
      <c r="B24" s="44"/>
      <c r="C24" s="44"/>
      <c r="D24" s="19"/>
      <c r="E24" s="5"/>
      <c r="F24" s="5"/>
      <c r="G24" s="5"/>
      <c r="H24" s="5" t="s">
        <v>476</v>
      </c>
      <c r="I24" s="5" t="s">
        <v>477</v>
      </c>
      <c r="J24" s="44"/>
      <c r="K24" s="44"/>
      <c r="L24" s="13"/>
      <c r="M24" s="9"/>
      <c r="N24" s="13"/>
      <c r="O24" s="13"/>
      <c r="P24" s="13"/>
      <c r="Q24" s="759"/>
    </row>
    <row r="25" spans="1:116" s="2" customFormat="1" ht="39.6" customHeight="1" x14ac:dyDescent="0.5">
      <c r="A25" s="8" t="s">
        <v>478</v>
      </c>
      <c r="B25" s="44">
        <v>16</v>
      </c>
      <c r="C25" s="44" t="s">
        <v>7</v>
      </c>
      <c r="D25" s="19">
        <v>212000</v>
      </c>
      <c r="E25" s="5"/>
      <c r="F25" s="6"/>
      <c r="G25" s="6"/>
      <c r="H25" s="20"/>
      <c r="I25" s="21"/>
      <c r="J25" s="21"/>
      <c r="K25" s="20"/>
      <c r="L25" s="20"/>
      <c r="M25" s="5"/>
      <c r="N25" s="5"/>
      <c r="O25" s="5"/>
      <c r="P25" s="5"/>
      <c r="Q25" s="847" t="s">
        <v>479</v>
      </c>
    </row>
    <row r="26" spans="1:116" s="2" customFormat="1" ht="39.6" x14ac:dyDescent="0.5">
      <c r="A26" s="9" t="s">
        <v>39</v>
      </c>
      <c r="B26" s="44"/>
      <c r="C26" s="44"/>
      <c r="D26" s="44"/>
      <c r="E26" s="22"/>
      <c r="F26" s="22"/>
      <c r="G26" s="382" t="s">
        <v>70</v>
      </c>
      <c r="H26" s="44" t="s">
        <v>480</v>
      </c>
      <c r="I26" s="44" t="s">
        <v>481</v>
      </c>
      <c r="J26" s="383" t="s">
        <v>482</v>
      </c>
      <c r="K26" s="20"/>
      <c r="L26" s="20"/>
      <c r="M26" s="22"/>
      <c r="N26" s="22"/>
      <c r="O26" s="22"/>
      <c r="P26" s="22"/>
      <c r="Q26" s="848"/>
    </row>
    <row r="27" spans="1:116" s="2" customFormat="1" ht="20.399999999999999" x14ac:dyDescent="0.5">
      <c r="A27" s="8" t="s">
        <v>483</v>
      </c>
      <c r="B27" s="44">
        <v>48</v>
      </c>
      <c r="C27" s="44" t="s">
        <v>7</v>
      </c>
      <c r="D27" s="19">
        <v>461000</v>
      </c>
      <c r="E27" s="5"/>
      <c r="F27" s="7"/>
      <c r="G27" s="7"/>
      <c r="H27" s="5"/>
      <c r="I27" s="5"/>
      <c r="J27" s="5"/>
      <c r="K27" s="5"/>
      <c r="L27" s="5"/>
      <c r="M27" s="5"/>
      <c r="N27" s="5"/>
      <c r="O27" s="5"/>
      <c r="P27" s="5"/>
      <c r="Q27" s="759" t="s">
        <v>484</v>
      </c>
    </row>
    <row r="28" spans="1:116" s="2" customFormat="1" x14ac:dyDescent="0.5">
      <c r="A28" s="9" t="s">
        <v>10</v>
      </c>
      <c r="B28" s="44"/>
      <c r="C28" s="44"/>
      <c r="D28" s="19"/>
      <c r="E28" s="5"/>
      <c r="F28" s="7"/>
      <c r="G28" s="4" t="s">
        <v>14</v>
      </c>
      <c r="H28" s="44"/>
      <c r="I28" s="44"/>
      <c r="J28" s="44"/>
      <c r="K28" s="5"/>
      <c r="L28" s="5"/>
      <c r="M28" s="5"/>
      <c r="N28" s="5"/>
      <c r="O28" s="5"/>
      <c r="P28" s="5"/>
      <c r="Q28" s="759"/>
    </row>
    <row r="29" spans="1:116" s="2" customFormat="1" x14ac:dyDescent="0.5">
      <c r="A29" s="9" t="s">
        <v>45</v>
      </c>
      <c r="B29" s="44"/>
      <c r="C29" s="44"/>
      <c r="D29" s="19"/>
      <c r="E29" s="5"/>
      <c r="F29" s="7"/>
      <c r="G29" s="4"/>
      <c r="H29" s="4" t="s">
        <v>14</v>
      </c>
      <c r="I29" s="13"/>
      <c r="J29" s="44"/>
      <c r="K29" s="5"/>
      <c r="L29" s="5"/>
      <c r="M29" s="5"/>
      <c r="N29" s="5"/>
      <c r="O29" s="5"/>
      <c r="P29" s="5"/>
      <c r="Q29" s="759"/>
    </row>
    <row r="30" spans="1:116" s="2" customFormat="1" ht="40.200000000000003" customHeight="1" x14ac:dyDescent="0.5">
      <c r="A30" s="9" t="s">
        <v>12</v>
      </c>
      <c r="B30" s="44"/>
      <c r="C30" s="44"/>
      <c r="D30" s="19"/>
      <c r="E30" s="5"/>
      <c r="F30" s="7"/>
      <c r="G30" s="4"/>
      <c r="H30" s="842" t="s">
        <v>14</v>
      </c>
      <c r="I30" s="843"/>
      <c r="J30" s="44"/>
      <c r="K30" s="5"/>
      <c r="L30" s="5"/>
      <c r="M30" s="5"/>
      <c r="N30" s="5"/>
      <c r="O30" s="5"/>
      <c r="P30" s="5"/>
      <c r="Q30" s="759"/>
    </row>
    <row r="31" spans="1:116" s="131" customFormat="1" ht="20.399999999999999" x14ac:dyDescent="0.5">
      <c r="A31" s="8" t="s">
        <v>485</v>
      </c>
      <c r="B31" s="44"/>
      <c r="C31" s="44"/>
      <c r="D31" s="4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</row>
    <row r="32" spans="1:116" s="131" customFormat="1" ht="39.6" x14ac:dyDescent="0.5">
      <c r="A32" s="10" t="s">
        <v>46</v>
      </c>
      <c r="B32" s="44">
        <v>4</v>
      </c>
      <c r="C32" s="44" t="s">
        <v>13</v>
      </c>
      <c r="D32" s="44">
        <v>33600</v>
      </c>
      <c r="E32" s="5"/>
      <c r="F32" s="5" t="s">
        <v>463</v>
      </c>
      <c r="G32" s="5"/>
      <c r="H32" s="5"/>
      <c r="I32" s="5" t="s">
        <v>14</v>
      </c>
      <c r="J32" s="5"/>
      <c r="K32" s="5"/>
      <c r="L32" s="5" t="s">
        <v>14</v>
      </c>
      <c r="M32" s="5"/>
      <c r="N32" s="5" t="s">
        <v>14</v>
      </c>
      <c r="O32" s="5"/>
      <c r="P32" s="5"/>
      <c r="Q32" s="27" t="s">
        <v>246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</row>
    <row r="33" spans="1:116" s="389" customFormat="1" ht="39.6" customHeight="1" x14ac:dyDescent="0.5">
      <c r="A33" s="384" t="s">
        <v>486</v>
      </c>
      <c r="B33" s="385">
        <v>16</v>
      </c>
      <c r="C33" s="385" t="s">
        <v>7</v>
      </c>
      <c r="D33" s="386">
        <v>33600</v>
      </c>
      <c r="E33" s="387"/>
      <c r="F33" s="1" t="s">
        <v>463</v>
      </c>
      <c r="G33" s="1"/>
      <c r="H33" s="1"/>
      <c r="I33" s="1" t="s">
        <v>14</v>
      </c>
      <c r="J33" s="1"/>
      <c r="K33" s="1"/>
      <c r="L33" s="1" t="s">
        <v>14</v>
      </c>
      <c r="M33" s="1"/>
      <c r="N33" s="1" t="s">
        <v>14</v>
      </c>
      <c r="O33" s="387"/>
      <c r="P33" s="387"/>
      <c r="Q33" s="388" t="s">
        <v>487</v>
      </c>
    </row>
    <row r="34" spans="1:116" ht="39.6" customHeight="1" x14ac:dyDescent="0.5">
      <c r="A34" s="10" t="s">
        <v>488</v>
      </c>
      <c r="B34" s="107">
        <v>16</v>
      </c>
      <c r="C34" s="107" t="s">
        <v>7</v>
      </c>
      <c r="D34" s="23">
        <v>96000</v>
      </c>
      <c r="E34" s="13"/>
      <c r="F34" s="13"/>
      <c r="G34" s="13"/>
      <c r="H34" s="44"/>
      <c r="I34" s="44"/>
      <c r="J34" s="44"/>
      <c r="K34" s="13"/>
      <c r="L34" s="13"/>
      <c r="M34" s="13"/>
      <c r="N34" s="13"/>
      <c r="O34" s="13"/>
      <c r="P34" s="13"/>
      <c r="Q34" s="28"/>
    </row>
    <row r="35" spans="1:116" ht="39.6" x14ac:dyDescent="0.5">
      <c r="A35" s="10" t="s">
        <v>21</v>
      </c>
      <c r="B35" s="107">
        <v>16</v>
      </c>
      <c r="C35" s="107" t="s">
        <v>7</v>
      </c>
      <c r="D35" s="107">
        <v>5000</v>
      </c>
      <c r="E35" s="12"/>
      <c r="F35" s="12"/>
      <c r="G35" s="12"/>
      <c r="H35" s="12"/>
      <c r="I35" s="12"/>
      <c r="J35" s="11"/>
      <c r="K35" s="12"/>
      <c r="L35" s="12"/>
      <c r="M35" s="12"/>
      <c r="N35" s="12"/>
      <c r="O35" s="755" t="s">
        <v>14</v>
      </c>
      <c r="P35" s="755"/>
      <c r="Q35" s="28" t="s">
        <v>489</v>
      </c>
    </row>
    <row r="36" spans="1:116" s="2" customFormat="1" ht="20.399999999999999" x14ac:dyDescent="0.5">
      <c r="A36" s="8" t="s">
        <v>2</v>
      </c>
      <c r="B36" s="44"/>
      <c r="C36" s="44"/>
      <c r="D36" s="1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7"/>
    </row>
    <row r="37" spans="1:116" x14ac:dyDescent="0.5">
      <c r="A37" s="10" t="s">
        <v>33</v>
      </c>
      <c r="B37" s="107">
        <v>12</v>
      </c>
      <c r="C37" s="107" t="s">
        <v>13</v>
      </c>
      <c r="D37" s="23">
        <v>30400</v>
      </c>
      <c r="E37" s="755" t="s">
        <v>14</v>
      </c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5"/>
      <c r="Q37" s="28" t="s">
        <v>490</v>
      </c>
    </row>
    <row r="38" spans="1:116" x14ac:dyDescent="0.5">
      <c r="A38" s="10" t="s">
        <v>32</v>
      </c>
      <c r="B38" s="107">
        <v>12</v>
      </c>
      <c r="C38" s="107" t="s">
        <v>13</v>
      </c>
      <c r="D38" s="107"/>
      <c r="E38" s="755" t="s">
        <v>14</v>
      </c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28" t="s">
        <v>9</v>
      </c>
    </row>
    <row r="39" spans="1:116" ht="115.2" customHeight="1" x14ac:dyDescent="0.5">
      <c r="A39" s="10" t="s">
        <v>34</v>
      </c>
      <c r="B39" s="107">
        <v>16</v>
      </c>
      <c r="C39" s="107" t="s">
        <v>7</v>
      </c>
      <c r="D39" s="23">
        <v>320000</v>
      </c>
      <c r="E39" s="12"/>
      <c r="F39" s="12"/>
      <c r="G39" s="12"/>
      <c r="H39" s="12"/>
      <c r="I39" s="12"/>
      <c r="J39" s="12"/>
      <c r="K39" s="390"/>
      <c r="L39" s="385" t="s">
        <v>14</v>
      </c>
      <c r="M39" s="12"/>
      <c r="N39" s="12"/>
      <c r="O39" s="12"/>
      <c r="P39" s="12"/>
      <c r="Q39" s="29" t="s">
        <v>491</v>
      </c>
    </row>
    <row r="40" spans="1:116" x14ac:dyDescent="0.5">
      <c r="A40" s="10" t="s">
        <v>35</v>
      </c>
      <c r="B40" s="107">
        <v>16</v>
      </c>
      <c r="C40" s="107" t="s">
        <v>7</v>
      </c>
      <c r="D40" s="107"/>
      <c r="E40" s="755" t="s">
        <v>14</v>
      </c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28" t="s">
        <v>9</v>
      </c>
    </row>
    <row r="41" spans="1:116" x14ac:dyDescent="0.5">
      <c r="A41" s="10" t="s">
        <v>492</v>
      </c>
      <c r="B41" s="107">
        <v>16</v>
      </c>
      <c r="C41" s="107" t="s">
        <v>7</v>
      </c>
      <c r="D41" s="107">
        <v>16000</v>
      </c>
      <c r="E41" s="755" t="s">
        <v>14</v>
      </c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  <c r="Q41" s="28" t="s">
        <v>493</v>
      </c>
    </row>
    <row r="42" spans="1:116" s="2" customFormat="1" ht="134.4" x14ac:dyDescent="0.5">
      <c r="A42" s="8" t="s">
        <v>494</v>
      </c>
      <c r="B42" s="44">
        <v>480</v>
      </c>
      <c r="C42" s="44" t="s">
        <v>22</v>
      </c>
      <c r="D42" s="19">
        <v>288000</v>
      </c>
      <c r="E42" s="5"/>
      <c r="F42" s="44"/>
      <c r="G42" s="385" t="s">
        <v>14</v>
      </c>
      <c r="H42" s="13"/>
      <c r="I42" s="13"/>
      <c r="J42" s="385" t="s">
        <v>14</v>
      </c>
      <c r="K42" s="44"/>
      <c r="L42" s="44"/>
      <c r="M42" s="385" t="s">
        <v>14</v>
      </c>
      <c r="N42" s="44"/>
      <c r="O42" s="44"/>
      <c r="P42" s="5"/>
      <c r="Q42" s="105" t="s">
        <v>495</v>
      </c>
    </row>
    <row r="43" spans="1:116" s="2" customFormat="1" ht="20.399999999999999" x14ac:dyDescent="0.5">
      <c r="A43" s="8" t="s">
        <v>496</v>
      </c>
      <c r="B43" s="44"/>
      <c r="C43" s="44"/>
      <c r="D43" s="19"/>
      <c r="E43" s="5"/>
      <c r="F43" s="44"/>
      <c r="G43" s="385"/>
      <c r="H43" s="13"/>
      <c r="I43" s="13"/>
      <c r="J43" s="385"/>
      <c r="K43" s="44"/>
      <c r="L43" s="44"/>
      <c r="M43" s="385"/>
      <c r="N43" s="44"/>
      <c r="O43" s="44"/>
      <c r="P43" s="5"/>
      <c r="Q43" s="105"/>
    </row>
    <row r="44" spans="1:116" s="2" customFormat="1" ht="22.5" customHeight="1" x14ac:dyDescent="0.5">
      <c r="A44" s="391" t="s">
        <v>497</v>
      </c>
      <c r="B44" s="44">
        <v>160</v>
      </c>
      <c r="C44" s="44" t="s">
        <v>22</v>
      </c>
      <c r="D44" s="208">
        <v>32000</v>
      </c>
      <c r="E44" s="5"/>
      <c r="F44" s="44"/>
      <c r="G44" s="385"/>
      <c r="H44" s="13" t="s">
        <v>14</v>
      </c>
      <c r="I44" s="13"/>
      <c r="J44" s="385"/>
      <c r="K44" s="44"/>
      <c r="L44" s="13" t="s">
        <v>14</v>
      </c>
      <c r="M44" s="385"/>
      <c r="N44" s="44"/>
      <c r="O44" s="44"/>
      <c r="P44" s="5"/>
      <c r="Q44" s="105" t="s">
        <v>498</v>
      </c>
    </row>
    <row r="45" spans="1:116" s="2" customFormat="1" ht="45.6" x14ac:dyDescent="0.5">
      <c r="A45" s="391" t="s">
        <v>499</v>
      </c>
      <c r="B45" s="392">
        <v>16</v>
      </c>
      <c r="C45" s="392" t="s">
        <v>22</v>
      </c>
      <c r="D45" s="393">
        <v>6400</v>
      </c>
      <c r="E45" s="5"/>
      <c r="F45" s="44"/>
      <c r="G45" s="385"/>
      <c r="H45" s="13"/>
      <c r="I45" s="13"/>
      <c r="J45" s="385"/>
      <c r="K45" s="44"/>
      <c r="L45" s="44"/>
      <c r="M45" s="385"/>
      <c r="N45" s="44"/>
      <c r="O45" s="44"/>
      <c r="P45" s="5"/>
      <c r="Q45" s="105" t="s">
        <v>500</v>
      </c>
    </row>
    <row r="46" spans="1:116" s="2" customFormat="1" ht="45.6" x14ac:dyDescent="0.5">
      <c r="A46" s="391" t="s">
        <v>501</v>
      </c>
      <c r="B46" s="392">
        <v>160</v>
      </c>
      <c r="C46" s="392" t="s">
        <v>22</v>
      </c>
      <c r="D46" s="393">
        <v>64000</v>
      </c>
      <c r="E46" s="5"/>
      <c r="F46" s="44"/>
      <c r="G46" s="385"/>
      <c r="H46" s="13"/>
      <c r="I46" s="13"/>
      <c r="J46" s="385"/>
      <c r="K46" s="44"/>
      <c r="L46" s="44"/>
      <c r="M46" s="385"/>
      <c r="N46" s="44"/>
      <c r="O46" s="44"/>
      <c r="P46" s="5"/>
      <c r="Q46" s="105" t="s">
        <v>500</v>
      </c>
    </row>
    <row r="47" spans="1:116" s="2" customFormat="1" ht="20.399999999999999" x14ac:dyDescent="0.55000000000000004">
      <c r="A47" s="394" t="s">
        <v>502</v>
      </c>
      <c r="B47" s="4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95"/>
    </row>
    <row r="48" spans="1:116" s="396" customFormat="1" x14ac:dyDescent="0.5">
      <c r="A48" s="10" t="s">
        <v>503</v>
      </c>
      <c r="B48" s="107"/>
      <c r="C48" s="107"/>
      <c r="D48" s="377"/>
      <c r="E48" s="377"/>
      <c r="F48" s="377"/>
      <c r="G48" s="377"/>
      <c r="H48" s="377"/>
      <c r="I48" s="7"/>
      <c r="J48" s="7"/>
      <c r="K48" s="7"/>
      <c r="L48" s="7"/>
      <c r="M48" s="7"/>
      <c r="N48" s="7"/>
      <c r="O48" s="7"/>
      <c r="P48" s="7"/>
      <c r="Q48" s="849" t="s">
        <v>504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</row>
    <row r="49" spans="1:116" s="396" customFormat="1" x14ac:dyDescent="0.5">
      <c r="A49" s="10" t="s">
        <v>505</v>
      </c>
      <c r="B49" s="107"/>
      <c r="C49" s="107"/>
      <c r="D49" s="377"/>
      <c r="E49" s="44"/>
      <c r="F49" s="44"/>
      <c r="G49" s="44"/>
      <c r="H49" s="380"/>
      <c r="I49" s="397" t="s">
        <v>506</v>
      </c>
      <c r="J49" s="397" t="s">
        <v>506</v>
      </c>
      <c r="K49" s="397" t="s">
        <v>506</v>
      </c>
      <c r="L49" s="397" t="s">
        <v>506</v>
      </c>
      <c r="M49" s="397" t="s">
        <v>506</v>
      </c>
      <c r="N49" s="397" t="s">
        <v>506</v>
      </c>
      <c r="O49" s="380"/>
      <c r="P49" s="380"/>
      <c r="Q49" s="850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</row>
    <row r="50" spans="1:116" s="396" customFormat="1" x14ac:dyDescent="0.5">
      <c r="A50" s="10" t="s">
        <v>507</v>
      </c>
      <c r="B50" s="107"/>
      <c r="C50" s="107"/>
      <c r="D50" s="377"/>
      <c r="E50" s="44"/>
      <c r="F50" s="44"/>
      <c r="G50" s="44"/>
      <c r="H50" s="44"/>
      <c r="I50" s="380"/>
      <c r="J50" s="380"/>
      <c r="K50" s="397" t="s">
        <v>506</v>
      </c>
      <c r="L50" s="397" t="s">
        <v>506</v>
      </c>
      <c r="M50" s="397" t="s">
        <v>506</v>
      </c>
      <c r="N50" s="397" t="s">
        <v>506</v>
      </c>
      <c r="O50" s="397" t="s">
        <v>506</v>
      </c>
      <c r="P50" s="397"/>
      <c r="Q50" s="850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</row>
    <row r="51" spans="1:116" s="396" customFormat="1" ht="39.6" x14ac:dyDescent="0.5">
      <c r="A51" s="10" t="s">
        <v>508</v>
      </c>
      <c r="B51" s="107"/>
      <c r="C51" s="107"/>
      <c r="D51" s="377"/>
      <c r="E51" s="4"/>
      <c r="F51" s="4"/>
      <c r="G51" s="4"/>
      <c r="H51" s="4"/>
      <c r="I51" s="44"/>
      <c r="J51" s="44"/>
      <c r="K51" s="44"/>
      <c r="L51" s="44"/>
      <c r="M51" s="44"/>
      <c r="N51" s="44"/>
      <c r="O51" s="44"/>
      <c r="P51" s="44"/>
      <c r="Q51" s="850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</row>
    <row r="52" spans="1:116" s="396" customFormat="1" x14ac:dyDescent="0.5">
      <c r="A52" s="10" t="s">
        <v>505</v>
      </c>
      <c r="B52" s="107"/>
      <c r="C52" s="107"/>
      <c r="D52" s="377"/>
      <c r="E52" s="4"/>
      <c r="F52" s="4"/>
      <c r="G52" s="4"/>
      <c r="H52" s="4"/>
      <c r="I52" s="44"/>
      <c r="J52" s="398"/>
      <c r="K52" s="398"/>
      <c r="L52" s="397" t="s">
        <v>506</v>
      </c>
      <c r="M52" s="397" t="s">
        <v>506</v>
      </c>
      <c r="N52" s="397" t="s">
        <v>506</v>
      </c>
      <c r="O52" s="397" t="s">
        <v>506</v>
      </c>
      <c r="P52" s="398"/>
      <c r="Q52" s="850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</row>
    <row r="53" spans="1:116" s="396" customFormat="1" x14ac:dyDescent="0.5">
      <c r="A53" s="10" t="s">
        <v>509</v>
      </c>
      <c r="B53" s="107"/>
      <c r="C53" s="107"/>
      <c r="D53" s="377"/>
      <c r="E53" s="4"/>
      <c r="F53" s="4"/>
      <c r="G53" s="4"/>
      <c r="H53" s="4"/>
      <c r="I53" s="44"/>
      <c r="J53" s="44"/>
      <c r="K53" s="44"/>
      <c r="L53" s="397" t="s">
        <v>506</v>
      </c>
      <c r="M53" s="397" t="s">
        <v>506</v>
      </c>
      <c r="N53" s="397" t="s">
        <v>506</v>
      </c>
      <c r="O53" s="397" t="s">
        <v>506</v>
      </c>
      <c r="P53" s="398"/>
      <c r="Q53" s="850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</row>
    <row r="54" spans="1:116" s="396" customFormat="1" x14ac:dyDescent="0.5">
      <c r="A54" s="10" t="s">
        <v>510</v>
      </c>
      <c r="B54" s="107"/>
      <c r="C54" s="107"/>
      <c r="D54" s="377"/>
      <c r="E54" s="4"/>
      <c r="F54" s="4"/>
      <c r="G54" s="4"/>
      <c r="H54" s="44"/>
      <c r="I54" s="44"/>
      <c r="J54" s="44"/>
      <c r="K54" s="44"/>
      <c r="L54" s="44"/>
      <c r="M54" s="44"/>
      <c r="N54" s="44"/>
      <c r="O54" s="44"/>
      <c r="P54" s="44"/>
      <c r="Q54" s="850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</row>
    <row r="55" spans="1:116" s="396" customFormat="1" x14ac:dyDescent="0.5">
      <c r="A55" s="10" t="s">
        <v>505</v>
      </c>
      <c r="B55" s="107"/>
      <c r="C55" s="107"/>
      <c r="D55" s="377"/>
      <c r="E55" s="4"/>
      <c r="F55" s="4"/>
      <c r="G55" s="4"/>
      <c r="H55" s="44">
        <v>12</v>
      </c>
      <c r="I55" s="44">
        <v>12</v>
      </c>
      <c r="J55" s="398"/>
      <c r="K55" s="398"/>
      <c r="L55" s="398"/>
      <c r="M55" s="398"/>
      <c r="N55" s="398"/>
      <c r="O55" s="398"/>
      <c r="P55" s="398"/>
      <c r="Q55" s="850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</row>
    <row r="56" spans="1:116" s="396" customFormat="1" x14ac:dyDescent="0.5">
      <c r="A56" s="10" t="s">
        <v>511</v>
      </c>
      <c r="B56" s="107"/>
      <c r="C56" s="107"/>
      <c r="D56" s="377"/>
      <c r="E56" s="4"/>
      <c r="F56" s="4"/>
      <c r="G56" s="4"/>
      <c r="H56" s="44"/>
      <c r="I56" s="399">
        <v>12</v>
      </c>
      <c r="J56" s="399">
        <v>12</v>
      </c>
      <c r="K56" s="399">
        <v>12</v>
      </c>
      <c r="L56" s="399">
        <v>12</v>
      </c>
      <c r="M56" s="399">
        <v>12</v>
      </c>
      <c r="N56" s="399">
        <v>12</v>
      </c>
      <c r="O56" s="399">
        <v>12</v>
      </c>
      <c r="P56" s="399">
        <v>12</v>
      </c>
      <c r="Q56" s="85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</row>
    <row r="57" spans="1:116" s="179" customFormat="1" ht="40.799999999999997" x14ac:dyDescent="0.55000000000000004">
      <c r="A57" s="400" t="s">
        <v>512</v>
      </c>
      <c r="B57" s="401">
        <v>16</v>
      </c>
      <c r="C57" s="401" t="s">
        <v>7</v>
      </c>
      <c r="D57" s="402"/>
      <c r="E57" s="403"/>
      <c r="F57" s="403"/>
      <c r="G57" s="852" t="s">
        <v>14</v>
      </c>
      <c r="H57" s="852"/>
      <c r="I57" s="852"/>
      <c r="J57" s="852"/>
      <c r="K57" s="403"/>
      <c r="L57" s="403"/>
      <c r="M57" s="403"/>
      <c r="N57" s="403"/>
      <c r="O57" s="403"/>
      <c r="P57" s="403"/>
      <c r="Q57" s="404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</row>
    <row r="58" spans="1:116" s="181" customFormat="1" ht="17.399999999999999" x14ac:dyDescent="0.45">
      <c r="A58" s="405" t="s">
        <v>513</v>
      </c>
      <c r="B58" s="406"/>
      <c r="C58" s="406"/>
      <c r="D58" s="407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845" t="s">
        <v>514</v>
      </c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</row>
    <row r="59" spans="1:116" s="181" customFormat="1" ht="17.399999999999999" x14ac:dyDescent="0.45">
      <c r="A59" s="405" t="s">
        <v>515</v>
      </c>
      <c r="B59" s="406"/>
      <c r="C59" s="406"/>
      <c r="D59" s="407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846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</row>
    <row r="60" spans="1:116" s="181" customFormat="1" ht="17.399999999999999" x14ac:dyDescent="0.45">
      <c r="A60" s="405" t="s">
        <v>516</v>
      </c>
      <c r="B60" s="406"/>
      <c r="C60" s="406"/>
      <c r="D60" s="407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  <c r="Q60" s="846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</row>
    <row r="61" spans="1:116" s="181" customFormat="1" ht="17.399999999999999" x14ac:dyDescent="0.45">
      <c r="A61" s="405" t="s">
        <v>517</v>
      </c>
      <c r="B61" s="406"/>
      <c r="C61" s="406"/>
      <c r="D61" s="407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846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</row>
    <row r="62" spans="1:116" s="181" customFormat="1" ht="17.399999999999999" x14ac:dyDescent="0.45">
      <c r="A62" s="409" t="s">
        <v>518</v>
      </c>
      <c r="B62" s="406"/>
      <c r="C62" s="406"/>
      <c r="D62" s="407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846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</row>
    <row r="63" spans="1:116" s="181" customFormat="1" ht="17.399999999999999" x14ac:dyDescent="0.45">
      <c r="A63" s="409" t="s">
        <v>519</v>
      </c>
      <c r="B63" s="406"/>
      <c r="C63" s="406"/>
      <c r="D63" s="407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  <c r="Q63" s="846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  <c r="DH63" s="180"/>
      <c r="DI63" s="180"/>
      <c r="DJ63" s="180"/>
      <c r="DK63" s="180"/>
      <c r="DL63" s="180"/>
    </row>
    <row r="64" spans="1:116" s="181" customFormat="1" ht="17.399999999999999" x14ac:dyDescent="0.45">
      <c r="A64" s="409" t="s">
        <v>520</v>
      </c>
      <c r="B64" s="406"/>
      <c r="C64" s="406"/>
      <c r="D64" s="407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846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</row>
    <row r="65" spans="1:116" s="14" customFormat="1" ht="20.399999999999999" x14ac:dyDescent="0.55000000000000004">
      <c r="A65" s="410" t="s">
        <v>338</v>
      </c>
      <c r="B65" s="411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</row>
    <row r="66" spans="1:116" x14ac:dyDescent="0.5">
      <c r="A66" s="10" t="s">
        <v>521</v>
      </c>
      <c r="B66" s="107">
        <v>12</v>
      </c>
      <c r="C66" s="107" t="s">
        <v>13</v>
      </c>
      <c r="D66" s="11"/>
      <c r="E66" s="756" t="s">
        <v>23</v>
      </c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28" t="s">
        <v>522</v>
      </c>
    </row>
    <row r="67" spans="1:116" x14ac:dyDescent="0.5">
      <c r="A67" s="10" t="s">
        <v>523</v>
      </c>
      <c r="B67" s="107">
        <v>1</v>
      </c>
      <c r="C67" s="107" t="s">
        <v>13</v>
      </c>
      <c r="D67" s="12">
        <v>5000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755" t="s">
        <v>14</v>
      </c>
      <c r="P67" s="755"/>
      <c r="Q67" s="28" t="s">
        <v>524</v>
      </c>
    </row>
    <row r="68" spans="1:116" ht="12.75" customHeight="1" x14ac:dyDescent="0.5">
      <c r="C68" s="109"/>
      <c r="D68" s="108"/>
      <c r="E68" s="108"/>
      <c r="F68" s="108"/>
      <c r="G68" s="109"/>
      <c r="H68" s="109"/>
      <c r="I68" s="753"/>
      <c r="J68" s="753"/>
      <c r="K68" s="753"/>
      <c r="L68" s="753"/>
      <c r="M68" s="753"/>
      <c r="N68" s="753"/>
    </row>
    <row r="69" spans="1:116" x14ac:dyDescent="0.5">
      <c r="B69" s="109">
        <v>1</v>
      </c>
      <c r="C69" s="109" t="s">
        <v>24</v>
      </c>
      <c r="D69" s="754" t="s">
        <v>525</v>
      </c>
      <c r="E69" s="754"/>
      <c r="F69" s="754"/>
      <c r="G69" s="109">
        <v>2</v>
      </c>
      <c r="H69" s="109" t="s">
        <v>24</v>
      </c>
      <c r="I69" s="24" t="s">
        <v>526</v>
      </c>
      <c r="J69" s="24"/>
      <c r="K69" s="24"/>
      <c r="L69" s="109">
        <v>3</v>
      </c>
      <c r="M69" s="109" t="s">
        <v>24</v>
      </c>
      <c r="N69" s="108" t="s">
        <v>527</v>
      </c>
    </row>
    <row r="70" spans="1:116" x14ac:dyDescent="0.5">
      <c r="B70" s="109">
        <v>4</v>
      </c>
      <c r="C70" s="109" t="s">
        <v>24</v>
      </c>
      <c r="D70" s="108" t="s">
        <v>528</v>
      </c>
      <c r="E70" s="108"/>
      <c r="F70" s="108"/>
      <c r="G70" s="109">
        <v>5</v>
      </c>
      <c r="H70" s="109" t="s">
        <v>24</v>
      </c>
      <c r="I70" s="24" t="s">
        <v>529</v>
      </c>
      <c r="J70" s="24"/>
      <c r="K70" s="24"/>
      <c r="L70" s="109">
        <v>6</v>
      </c>
      <c r="M70" s="109" t="s">
        <v>24</v>
      </c>
      <c r="N70" s="108" t="s">
        <v>530</v>
      </c>
    </row>
    <row r="71" spans="1:116" x14ac:dyDescent="0.5">
      <c r="B71" s="109">
        <v>7</v>
      </c>
      <c r="C71" s="109" t="s">
        <v>24</v>
      </c>
      <c r="D71" s="754" t="s">
        <v>531</v>
      </c>
      <c r="E71" s="754"/>
      <c r="F71" s="754"/>
      <c r="G71" s="109">
        <v>8</v>
      </c>
      <c r="H71" s="109" t="s">
        <v>24</v>
      </c>
      <c r="I71" s="24" t="s">
        <v>532</v>
      </c>
      <c r="J71" s="24"/>
      <c r="K71" s="24"/>
      <c r="L71" s="109">
        <v>9</v>
      </c>
      <c r="M71" s="109" t="s">
        <v>24</v>
      </c>
      <c r="N71" s="108" t="s">
        <v>533</v>
      </c>
    </row>
    <row r="72" spans="1:116" x14ac:dyDescent="0.5">
      <c r="B72" s="109">
        <v>10</v>
      </c>
      <c r="C72" s="109" t="s">
        <v>24</v>
      </c>
      <c r="D72" s="108" t="s">
        <v>534</v>
      </c>
      <c r="E72" s="108"/>
      <c r="F72" s="108"/>
      <c r="G72" s="109">
        <v>11</v>
      </c>
      <c r="H72" s="109" t="s">
        <v>24</v>
      </c>
      <c r="I72" s="24" t="s">
        <v>535</v>
      </c>
      <c r="J72" s="24"/>
      <c r="K72" s="24"/>
      <c r="L72" s="109">
        <v>12</v>
      </c>
      <c r="M72" s="109" t="s">
        <v>24</v>
      </c>
      <c r="N72" s="108" t="s">
        <v>536</v>
      </c>
    </row>
    <row r="73" spans="1:116" x14ac:dyDescent="0.5">
      <c r="B73" s="414">
        <v>13</v>
      </c>
      <c r="C73" s="109" t="s">
        <v>24</v>
      </c>
      <c r="D73" s="15" t="s">
        <v>537</v>
      </c>
      <c r="G73" s="109">
        <v>14</v>
      </c>
      <c r="H73" s="109" t="s">
        <v>24</v>
      </c>
      <c r="I73" s="24" t="s">
        <v>538</v>
      </c>
      <c r="J73" s="24"/>
      <c r="K73" s="24"/>
      <c r="L73" s="109">
        <v>15</v>
      </c>
      <c r="M73" s="109" t="s">
        <v>24</v>
      </c>
      <c r="N73" s="24" t="s">
        <v>539</v>
      </c>
    </row>
    <row r="74" spans="1:116" x14ac:dyDescent="0.5">
      <c r="B74" s="414">
        <v>16</v>
      </c>
      <c r="C74" s="109" t="s">
        <v>24</v>
      </c>
      <c r="D74" s="15" t="s">
        <v>540</v>
      </c>
      <c r="G74" s="109"/>
      <c r="H74" s="109"/>
      <c r="I74" s="24"/>
      <c r="J74" s="24"/>
      <c r="K74" s="24"/>
      <c r="L74" s="109"/>
      <c r="M74" s="24"/>
      <c r="N74" s="24"/>
    </row>
    <row r="75" spans="1:116" x14ac:dyDescent="0.5">
      <c r="C75" s="109"/>
      <c r="D75" s="754"/>
      <c r="E75" s="754"/>
      <c r="F75" s="754"/>
      <c r="G75" s="109"/>
      <c r="H75" s="109"/>
      <c r="I75" s="754"/>
      <c r="J75" s="754"/>
      <c r="K75" s="754"/>
      <c r="L75" s="754"/>
      <c r="M75" s="754"/>
      <c r="N75" s="754"/>
    </row>
    <row r="76" spans="1:116" x14ac:dyDescent="0.5">
      <c r="C76" s="109"/>
      <c r="D76" s="754"/>
      <c r="E76" s="754"/>
      <c r="F76" s="754"/>
      <c r="G76" s="109"/>
      <c r="H76" s="109"/>
      <c r="I76" s="754"/>
      <c r="J76" s="754"/>
      <c r="K76" s="754"/>
      <c r="L76" s="754"/>
      <c r="M76" s="754"/>
      <c r="N76" s="754"/>
    </row>
  </sheetData>
  <mergeCells count="36">
    <mergeCell ref="D76:F76"/>
    <mergeCell ref="I76:N76"/>
    <mergeCell ref="E66:P66"/>
    <mergeCell ref="O67:P67"/>
    <mergeCell ref="I68:N68"/>
    <mergeCell ref="D69:F69"/>
    <mergeCell ref="D71:F71"/>
    <mergeCell ref="D75:F75"/>
    <mergeCell ref="I75:N75"/>
    <mergeCell ref="Q58:Q64"/>
    <mergeCell ref="Q22:Q24"/>
    <mergeCell ref="Q25:Q26"/>
    <mergeCell ref="Q27:Q30"/>
    <mergeCell ref="H30:I30"/>
    <mergeCell ref="O35:P35"/>
    <mergeCell ref="E37:P37"/>
    <mergeCell ref="E38:P38"/>
    <mergeCell ref="E40:P40"/>
    <mergeCell ref="E41:P41"/>
    <mergeCell ref="Q48:Q56"/>
    <mergeCell ref="G57:J57"/>
    <mergeCell ref="F14:G14"/>
    <mergeCell ref="F15:G15"/>
    <mergeCell ref="H16:L16"/>
    <mergeCell ref="G17:H17"/>
    <mergeCell ref="Q17:Q21"/>
    <mergeCell ref="I21:J21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4"/>
  <sheetViews>
    <sheetView workbookViewId="0">
      <selection sqref="A1:XFD1048576"/>
    </sheetView>
  </sheetViews>
  <sheetFormatPr defaultColWidth="9" defaultRowHeight="24.6" x14ac:dyDescent="0.7"/>
  <cols>
    <col min="1" max="2" width="4.8984375" style="79" customWidth="1"/>
    <col min="3" max="3" width="46.3984375" style="79" customWidth="1"/>
    <col min="4" max="4" width="8.3984375" style="54" customWidth="1"/>
    <col min="5" max="5" width="16.59765625" style="54" customWidth="1"/>
    <col min="6" max="6" width="13.19921875" style="670" customWidth="1"/>
    <col min="7" max="7" width="29.69921875" style="673" bestFit="1" customWidth="1"/>
    <col min="8" max="8" width="7" style="674" bestFit="1" customWidth="1"/>
    <col min="9" max="9" width="7.09765625" style="674" bestFit="1" customWidth="1"/>
    <col min="10" max="10" width="6.69921875" style="675" bestFit="1" customWidth="1"/>
    <col min="11" max="11" width="7" style="675" bestFit="1" customWidth="1"/>
    <col min="12" max="12" width="7.09765625" style="675" bestFit="1" customWidth="1"/>
    <col min="13" max="13" width="7" style="675" bestFit="1" customWidth="1"/>
    <col min="14" max="14" width="7.69921875" style="675" bestFit="1" customWidth="1"/>
    <col min="15" max="15" width="7.09765625" style="675" bestFit="1" customWidth="1"/>
    <col min="16" max="18" width="7" style="675" bestFit="1" customWidth="1"/>
    <col min="19" max="19" width="7" style="674" bestFit="1" customWidth="1"/>
    <col min="20" max="118" width="9" style="49"/>
    <col min="119" max="16384" width="9" style="50"/>
  </cols>
  <sheetData>
    <row r="1" spans="1:118" s="52" customFormat="1" x14ac:dyDescent="0.7">
      <c r="A1" s="672"/>
      <c r="B1" s="785" t="s">
        <v>40</v>
      </c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</row>
    <row r="2" spans="1:118" s="52" customFormat="1" x14ac:dyDescent="0.7">
      <c r="A2" s="672"/>
      <c r="B2" s="785" t="s">
        <v>124</v>
      </c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</row>
    <row r="3" spans="1:118" s="52" customFormat="1" x14ac:dyDescent="0.7">
      <c r="A3" s="672"/>
      <c r="B3" s="785" t="s">
        <v>749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</row>
    <row r="4" spans="1:118" ht="10.5" customHeight="1" x14ac:dyDescent="0.7"/>
    <row r="5" spans="1:118" s="52" customFormat="1" ht="21" customHeight="1" x14ac:dyDescent="0.7">
      <c r="A5" s="864" t="s">
        <v>0</v>
      </c>
      <c r="B5" s="864"/>
      <c r="C5" s="854"/>
      <c r="D5" s="853" t="s">
        <v>750</v>
      </c>
      <c r="E5" s="854"/>
      <c r="F5" s="857" t="s">
        <v>1</v>
      </c>
      <c r="G5" s="860" t="s">
        <v>751</v>
      </c>
      <c r="H5" s="676" t="s">
        <v>5</v>
      </c>
      <c r="I5" s="676"/>
      <c r="J5" s="677"/>
      <c r="K5" s="677"/>
      <c r="L5" s="677"/>
      <c r="M5" s="677"/>
      <c r="N5" s="677"/>
      <c r="O5" s="677"/>
      <c r="P5" s="677"/>
      <c r="Q5" s="677"/>
      <c r="R5" s="677"/>
      <c r="S5" s="676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</row>
    <row r="6" spans="1:118" s="52" customFormat="1" x14ac:dyDescent="0.7">
      <c r="A6" s="865"/>
      <c r="B6" s="865"/>
      <c r="C6" s="856"/>
      <c r="D6" s="855"/>
      <c r="E6" s="856"/>
      <c r="F6" s="858"/>
      <c r="G6" s="861"/>
      <c r="H6" s="589" t="s">
        <v>700</v>
      </c>
      <c r="I6" s="589" t="s">
        <v>701</v>
      </c>
      <c r="J6" s="589" t="s">
        <v>702</v>
      </c>
      <c r="K6" s="589" t="s">
        <v>753</v>
      </c>
      <c r="L6" s="589" t="s">
        <v>754</v>
      </c>
      <c r="M6" s="589" t="s">
        <v>755</v>
      </c>
      <c r="N6" s="589" t="s">
        <v>756</v>
      </c>
      <c r="O6" s="589" t="s">
        <v>757</v>
      </c>
      <c r="P6" s="589" t="s">
        <v>758</v>
      </c>
      <c r="Q6" s="589" t="s">
        <v>759</v>
      </c>
      <c r="R6" s="589" t="s">
        <v>760</v>
      </c>
      <c r="S6" s="589" t="s">
        <v>761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</row>
    <row r="7" spans="1:118" s="52" customFormat="1" x14ac:dyDescent="0.7">
      <c r="A7" s="866"/>
      <c r="B7" s="866"/>
      <c r="C7" s="867"/>
      <c r="D7" s="193" t="s">
        <v>752</v>
      </c>
      <c r="E7" s="193" t="s">
        <v>22</v>
      </c>
      <c r="F7" s="859"/>
      <c r="G7" s="862"/>
      <c r="H7" s="678"/>
      <c r="I7" s="678"/>
      <c r="J7" s="679"/>
      <c r="K7" s="679"/>
      <c r="L7" s="679"/>
      <c r="M7" s="679"/>
      <c r="N7" s="679"/>
      <c r="O7" s="679"/>
      <c r="P7" s="679"/>
      <c r="Q7" s="679"/>
      <c r="R7" s="679"/>
      <c r="S7" s="678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</row>
    <row r="8" spans="1:118" s="52" customFormat="1" x14ac:dyDescent="0.7">
      <c r="A8" s="680" t="s">
        <v>762</v>
      </c>
      <c r="B8" s="681"/>
      <c r="C8" s="682"/>
      <c r="D8" s="193"/>
      <c r="E8" s="193"/>
      <c r="F8" s="683">
        <f>SUM(F9:F99)</f>
        <v>2204500</v>
      </c>
      <c r="G8" s="684"/>
      <c r="H8" s="678"/>
      <c r="I8" s="678"/>
      <c r="J8" s="679"/>
      <c r="K8" s="679"/>
      <c r="L8" s="679"/>
      <c r="M8" s="679"/>
      <c r="N8" s="679"/>
      <c r="O8" s="679"/>
      <c r="P8" s="679"/>
      <c r="Q8" s="679"/>
      <c r="R8" s="679"/>
      <c r="S8" s="678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</row>
    <row r="9" spans="1:118" s="598" customFormat="1" x14ac:dyDescent="0.25">
      <c r="A9" s="590" t="s">
        <v>41</v>
      </c>
      <c r="B9" s="590"/>
      <c r="C9" s="591"/>
      <c r="D9" s="593"/>
      <c r="E9" s="593"/>
      <c r="F9" s="594"/>
      <c r="G9" s="597" t="s">
        <v>763</v>
      </c>
      <c r="H9" s="595"/>
      <c r="I9" s="595"/>
      <c r="J9" s="685"/>
      <c r="K9" s="596"/>
      <c r="L9" s="596"/>
      <c r="M9" s="596"/>
      <c r="N9" s="596"/>
      <c r="O9" s="596"/>
      <c r="P9" s="596"/>
      <c r="Q9" s="596"/>
      <c r="R9" s="596"/>
      <c r="S9" s="595"/>
    </row>
    <row r="10" spans="1:118" s="602" customFormat="1" x14ac:dyDescent="0.25">
      <c r="A10" s="590" t="s">
        <v>25</v>
      </c>
      <c r="B10" s="590"/>
      <c r="C10" s="591"/>
      <c r="D10" s="592"/>
      <c r="E10" s="592"/>
      <c r="F10" s="594"/>
      <c r="G10" s="601"/>
      <c r="H10" s="686"/>
      <c r="I10" s="686"/>
      <c r="J10" s="687"/>
      <c r="K10" s="687"/>
      <c r="L10" s="687"/>
      <c r="M10" s="687"/>
      <c r="N10" s="687"/>
      <c r="O10" s="687"/>
      <c r="P10" s="687"/>
      <c r="Q10" s="687"/>
      <c r="R10" s="687"/>
      <c r="S10" s="686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</row>
    <row r="11" spans="1:118" s="602" customFormat="1" x14ac:dyDescent="0.25">
      <c r="A11" s="603"/>
      <c r="B11" s="688" t="s">
        <v>764</v>
      </c>
      <c r="C11" s="652"/>
      <c r="D11" s="110">
        <v>11</v>
      </c>
      <c r="E11" s="110" t="s">
        <v>7</v>
      </c>
      <c r="F11" s="608"/>
      <c r="G11" s="689" t="s">
        <v>765</v>
      </c>
      <c r="H11" s="690"/>
      <c r="I11" s="609"/>
      <c r="J11" s="691"/>
      <c r="K11" s="610"/>
      <c r="L11" s="610"/>
      <c r="M11" s="692"/>
      <c r="N11" s="692"/>
      <c r="O11" s="692"/>
      <c r="P11" s="692"/>
      <c r="Q11" s="692"/>
      <c r="R11" s="692"/>
      <c r="S11" s="69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</row>
    <row r="12" spans="1:118" s="602" customFormat="1" x14ac:dyDescent="0.25">
      <c r="A12" s="604"/>
      <c r="B12" s="688" t="s">
        <v>766</v>
      </c>
      <c r="C12" s="652"/>
      <c r="D12" s="110">
        <v>33</v>
      </c>
      <c r="E12" s="110" t="s">
        <v>7</v>
      </c>
      <c r="F12" s="608"/>
      <c r="G12" s="689" t="s">
        <v>765</v>
      </c>
      <c r="H12" s="690"/>
      <c r="I12" s="693"/>
      <c r="J12" s="691"/>
      <c r="K12" s="610"/>
      <c r="L12" s="610"/>
      <c r="M12" s="692"/>
      <c r="N12" s="692"/>
      <c r="O12" s="692"/>
      <c r="P12" s="692"/>
      <c r="Q12" s="692"/>
      <c r="R12" s="692"/>
      <c r="S12" s="69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</row>
    <row r="13" spans="1:118" s="233" customFormat="1" x14ac:dyDescent="0.25">
      <c r="A13" s="590" t="s">
        <v>767</v>
      </c>
      <c r="B13" s="590"/>
      <c r="C13" s="591"/>
      <c r="D13" s="592"/>
      <c r="E13" s="592"/>
      <c r="F13" s="594"/>
      <c r="G13" s="605"/>
      <c r="H13" s="694"/>
      <c r="I13" s="686"/>
      <c r="J13" s="695"/>
      <c r="K13" s="687"/>
      <c r="L13" s="687"/>
      <c r="M13" s="687"/>
      <c r="N13" s="687"/>
      <c r="O13" s="687"/>
      <c r="P13" s="687"/>
      <c r="Q13" s="687"/>
      <c r="R13" s="687"/>
      <c r="S13" s="686"/>
    </row>
    <row r="14" spans="1:118" s="233" customFormat="1" x14ac:dyDescent="0.25">
      <c r="A14" s="606"/>
      <c r="B14" s="651" t="s">
        <v>768</v>
      </c>
      <c r="C14" s="653"/>
      <c r="D14" s="110">
        <v>11</v>
      </c>
      <c r="E14" s="110" t="s">
        <v>7</v>
      </c>
      <c r="F14" s="608"/>
      <c r="G14" s="654" t="s">
        <v>765</v>
      </c>
      <c r="H14" s="693"/>
      <c r="I14" s="696"/>
      <c r="J14" s="697"/>
      <c r="K14" s="692"/>
      <c r="L14" s="692"/>
      <c r="M14" s="692"/>
      <c r="N14" s="692"/>
      <c r="O14" s="692"/>
      <c r="P14" s="692"/>
      <c r="Q14" s="692"/>
      <c r="R14" s="692"/>
      <c r="S14" s="693"/>
    </row>
    <row r="15" spans="1:118" s="233" customFormat="1" x14ac:dyDescent="0.25">
      <c r="A15" s="607"/>
      <c r="B15" s="651" t="s">
        <v>852</v>
      </c>
      <c r="C15" s="653"/>
      <c r="D15" s="110">
        <v>11</v>
      </c>
      <c r="E15" s="110" t="s">
        <v>7</v>
      </c>
      <c r="F15" s="698">
        <v>33000</v>
      </c>
      <c r="G15" s="615" t="s">
        <v>770</v>
      </c>
      <c r="H15" s="693"/>
      <c r="I15" s="693"/>
      <c r="J15" s="691"/>
      <c r="K15" s="692" t="s">
        <v>769</v>
      </c>
      <c r="L15" s="692"/>
      <c r="M15" s="692"/>
      <c r="N15" s="692"/>
      <c r="O15" s="692"/>
      <c r="P15" s="692"/>
      <c r="Q15" s="692"/>
      <c r="R15" s="692"/>
      <c r="S15" s="693"/>
    </row>
    <row r="16" spans="1:118" s="233" customFormat="1" x14ac:dyDescent="0.25">
      <c r="A16" s="607"/>
      <c r="B16" s="613"/>
      <c r="C16" s="652" t="s">
        <v>853</v>
      </c>
      <c r="D16" s="618"/>
      <c r="E16" s="618"/>
      <c r="F16" s="608"/>
      <c r="G16" s="615"/>
      <c r="H16" s="693"/>
      <c r="I16" s="693"/>
      <c r="J16" s="699"/>
      <c r="K16" s="610"/>
      <c r="L16" s="610"/>
      <c r="M16" s="610"/>
      <c r="N16" s="610"/>
      <c r="O16" s="610"/>
      <c r="P16" s="692"/>
      <c r="Q16" s="692"/>
      <c r="R16" s="692"/>
      <c r="S16" s="693"/>
    </row>
    <row r="17" spans="1:118" s="233" customFormat="1" x14ac:dyDescent="0.25">
      <c r="A17" s="607"/>
      <c r="B17" s="613"/>
      <c r="C17" s="652" t="s">
        <v>854</v>
      </c>
      <c r="D17" s="618"/>
      <c r="E17" s="618"/>
      <c r="F17" s="608"/>
      <c r="G17" s="615"/>
      <c r="H17" s="693"/>
      <c r="I17" s="693"/>
      <c r="J17" s="692"/>
      <c r="K17" s="610"/>
      <c r="L17" s="610"/>
      <c r="M17" s="610"/>
      <c r="N17" s="610"/>
      <c r="O17" s="610"/>
      <c r="P17" s="610"/>
      <c r="Q17" s="610"/>
      <c r="R17" s="610"/>
      <c r="S17" s="693"/>
    </row>
    <row r="18" spans="1:118" s="233" customFormat="1" x14ac:dyDescent="0.25">
      <c r="A18" s="607"/>
      <c r="B18" s="613"/>
      <c r="C18" s="652" t="s">
        <v>855</v>
      </c>
      <c r="D18" s="618"/>
      <c r="E18" s="618"/>
      <c r="F18" s="608"/>
      <c r="G18" s="615"/>
      <c r="H18" s="693"/>
      <c r="I18" s="693"/>
      <c r="J18" s="692"/>
      <c r="K18" s="692"/>
      <c r="L18" s="692"/>
      <c r="M18" s="610"/>
      <c r="N18" s="610"/>
      <c r="O18" s="610"/>
      <c r="P18" s="610"/>
      <c r="Q18" s="610"/>
      <c r="R18" s="610"/>
      <c r="S18" s="693"/>
    </row>
    <row r="19" spans="1:118" s="233" customFormat="1" x14ac:dyDescent="0.25">
      <c r="A19" s="607"/>
      <c r="B19" s="613"/>
      <c r="C19" s="652" t="s">
        <v>856</v>
      </c>
      <c r="D19" s="618"/>
      <c r="E19" s="618"/>
      <c r="F19" s="608"/>
      <c r="G19" s="615"/>
      <c r="H19" s="693"/>
      <c r="I19" s="609"/>
      <c r="J19" s="610"/>
      <c r="K19" s="610"/>
      <c r="L19" s="610"/>
      <c r="M19" s="610"/>
      <c r="N19" s="610"/>
      <c r="O19" s="610"/>
      <c r="P19" s="610"/>
      <c r="Q19" s="610"/>
      <c r="R19" s="610"/>
      <c r="S19" s="693"/>
    </row>
    <row r="20" spans="1:118" s="233" customFormat="1" ht="49.2" x14ac:dyDescent="0.25">
      <c r="A20" s="612"/>
      <c r="B20" s="613"/>
      <c r="C20" s="614" t="s">
        <v>857</v>
      </c>
      <c r="D20" s="110">
        <v>11</v>
      </c>
      <c r="E20" s="110" t="s">
        <v>7</v>
      </c>
      <c r="F20" s="608">
        <v>108900</v>
      </c>
      <c r="G20" s="615" t="s">
        <v>858</v>
      </c>
      <c r="H20" s="693"/>
      <c r="I20" s="609"/>
      <c r="J20" s="610"/>
      <c r="K20" s="610"/>
      <c r="L20" s="610"/>
      <c r="M20" s="626"/>
      <c r="N20" s="626"/>
      <c r="O20" s="610"/>
      <c r="P20" s="610"/>
      <c r="Q20" s="610"/>
      <c r="R20" s="610"/>
      <c r="S20" s="693"/>
    </row>
    <row r="21" spans="1:118" s="233" customFormat="1" x14ac:dyDescent="0.7">
      <c r="A21" s="612"/>
      <c r="B21" s="613"/>
      <c r="C21" s="614" t="s">
        <v>859</v>
      </c>
      <c r="D21" s="624">
        <v>11</v>
      </c>
      <c r="E21" s="624" t="s">
        <v>7</v>
      </c>
      <c r="F21" s="616">
        <v>8800</v>
      </c>
      <c r="G21" s="615" t="s">
        <v>860</v>
      </c>
      <c r="H21" s="696"/>
      <c r="I21" s="700"/>
      <c r="J21" s="626"/>
      <c r="K21" s="610"/>
      <c r="L21" s="610"/>
      <c r="M21" s="610"/>
      <c r="N21" s="610"/>
      <c r="O21" s="610"/>
      <c r="P21" s="610"/>
      <c r="Q21" s="610"/>
      <c r="R21" s="610"/>
      <c r="S21" s="693"/>
    </row>
    <row r="22" spans="1:118" s="233" customFormat="1" x14ac:dyDescent="0.7">
      <c r="A22" s="701"/>
      <c r="B22" s="613"/>
      <c r="C22" s="614" t="s">
        <v>861</v>
      </c>
      <c r="D22" s="624">
        <v>11</v>
      </c>
      <c r="E22" s="624" t="s">
        <v>7</v>
      </c>
      <c r="F22" s="616">
        <v>52800</v>
      </c>
      <c r="G22" s="615" t="s">
        <v>860</v>
      </c>
      <c r="H22" s="693"/>
      <c r="I22" s="609"/>
      <c r="J22" s="626"/>
      <c r="K22" s="626"/>
      <c r="L22" s="626"/>
      <c r="M22" s="626"/>
      <c r="N22" s="626"/>
      <c r="O22" s="626"/>
      <c r="P22" s="626"/>
      <c r="Q22" s="626"/>
      <c r="R22" s="626"/>
      <c r="S22" s="696"/>
    </row>
    <row r="23" spans="1:118" s="233" customFormat="1" x14ac:dyDescent="0.25">
      <c r="A23" s="612"/>
      <c r="B23" s="650" t="s">
        <v>771</v>
      </c>
      <c r="C23" s="688"/>
      <c r="D23" s="618"/>
      <c r="E23" s="618"/>
      <c r="F23" s="608">
        <v>220900</v>
      </c>
      <c r="G23" s="621" t="s">
        <v>772</v>
      </c>
      <c r="H23" s="693"/>
      <c r="I23" s="609"/>
      <c r="J23" s="610"/>
      <c r="K23" s="610"/>
      <c r="L23" s="610"/>
      <c r="M23" s="610"/>
      <c r="N23" s="610"/>
      <c r="O23" s="610"/>
      <c r="P23" s="610"/>
      <c r="Q23" s="610"/>
      <c r="R23" s="610"/>
      <c r="S23" s="693"/>
    </row>
    <row r="24" spans="1:118" s="234" customFormat="1" x14ac:dyDescent="0.25">
      <c r="B24" s="232" t="s">
        <v>773</v>
      </c>
      <c r="C24" s="232"/>
      <c r="D24" s="618">
        <v>1</v>
      </c>
      <c r="E24" s="618" t="s">
        <v>13</v>
      </c>
      <c r="F24" s="619"/>
      <c r="G24" s="621" t="s">
        <v>772</v>
      </c>
      <c r="H24" s="684"/>
      <c r="I24" s="684"/>
      <c r="J24" s="620"/>
      <c r="K24" s="620"/>
      <c r="L24" s="620"/>
      <c r="M24" s="620"/>
      <c r="N24" s="620"/>
      <c r="O24" s="620"/>
      <c r="P24" s="620"/>
      <c r="Q24" s="620"/>
      <c r="R24" s="702"/>
      <c r="S24" s="70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</row>
    <row r="25" spans="1:118" s="234" customFormat="1" x14ac:dyDescent="0.25">
      <c r="B25" s="232" t="s">
        <v>774</v>
      </c>
      <c r="C25" s="232"/>
      <c r="D25" s="618"/>
      <c r="E25" s="618"/>
      <c r="F25" s="619"/>
      <c r="G25" s="621" t="s">
        <v>772</v>
      </c>
      <c r="H25" s="684"/>
      <c r="I25" s="684"/>
      <c r="J25" s="620"/>
      <c r="K25" s="620"/>
      <c r="L25" s="620"/>
      <c r="M25" s="620"/>
      <c r="N25" s="620"/>
      <c r="O25" s="620"/>
      <c r="P25" s="620"/>
      <c r="Q25" s="620"/>
      <c r="R25" s="702"/>
      <c r="S25" s="70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</row>
    <row r="26" spans="1:118" s="234" customFormat="1" x14ac:dyDescent="0.25">
      <c r="B26" s="622"/>
      <c r="C26" s="623" t="s">
        <v>775</v>
      </c>
      <c r="D26" s="110">
        <v>11</v>
      </c>
      <c r="E26" s="110" t="s">
        <v>7</v>
      </c>
      <c r="F26" s="619"/>
      <c r="G26" s="621"/>
      <c r="H26" s="684"/>
      <c r="I26" s="684"/>
      <c r="J26" s="620"/>
      <c r="K26" s="620"/>
      <c r="L26" s="620"/>
      <c r="M26" s="620"/>
      <c r="N26" s="620"/>
      <c r="O26" s="620"/>
      <c r="P26" s="620"/>
      <c r="Q26" s="620"/>
      <c r="R26" s="702"/>
      <c r="S26" s="70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</row>
    <row r="27" spans="1:118" s="234" customFormat="1" x14ac:dyDescent="0.25">
      <c r="B27" s="622" t="s">
        <v>776</v>
      </c>
      <c r="C27" s="623"/>
      <c r="D27" s="624"/>
      <c r="E27" s="624"/>
      <c r="F27" s="619"/>
      <c r="G27" s="621" t="s">
        <v>772</v>
      </c>
      <c r="H27" s="684"/>
      <c r="I27" s="684"/>
      <c r="J27" s="620"/>
      <c r="K27" s="620"/>
      <c r="L27" s="620"/>
      <c r="M27" s="620"/>
      <c r="N27" s="620"/>
      <c r="O27" s="620"/>
      <c r="P27" s="620"/>
      <c r="Q27" s="620"/>
      <c r="R27" s="702"/>
      <c r="S27" s="70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</row>
    <row r="28" spans="1:118" s="234" customFormat="1" ht="49.2" x14ac:dyDescent="0.25">
      <c r="B28" s="622"/>
      <c r="C28" s="625" t="s">
        <v>777</v>
      </c>
      <c r="D28" s="110">
        <v>11</v>
      </c>
      <c r="E28" s="110" t="s">
        <v>7</v>
      </c>
      <c r="F28" s="619"/>
      <c r="G28" s="621"/>
      <c r="H28" s="684"/>
      <c r="I28" s="684"/>
      <c r="J28" s="620"/>
      <c r="K28" s="620"/>
      <c r="L28" s="620"/>
      <c r="M28" s="620"/>
      <c r="N28" s="620"/>
      <c r="O28" s="620"/>
      <c r="P28" s="620"/>
      <c r="Q28" s="620"/>
      <c r="R28" s="702"/>
      <c r="S28" s="70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</row>
    <row r="29" spans="1:118" s="234" customFormat="1" ht="49.2" x14ac:dyDescent="0.25">
      <c r="B29" s="622"/>
      <c r="C29" s="625" t="s">
        <v>778</v>
      </c>
      <c r="D29" s="624">
        <v>1</v>
      </c>
      <c r="E29" s="110" t="s">
        <v>7</v>
      </c>
      <c r="F29" s="619"/>
      <c r="G29" s="621"/>
      <c r="H29" s="684"/>
      <c r="I29" s="684"/>
      <c r="J29" s="620"/>
      <c r="K29" s="620"/>
      <c r="L29" s="620"/>
      <c r="M29" s="620"/>
      <c r="N29" s="620"/>
      <c r="O29" s="620"/>
      <c r="P29" s="620"/>
      <c r="Q29" s="620"/>
      <c r="R29" s="702"/>
      <c r="S29" s="70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</row>
    <row r="30" spans="1:118" s="234" customFormat="1" x14ac:dyDescent="0.25">
      <c r="B30" s="622"/>
      <c r="C30" s="623" t="s">
        <v>779</v>
      </c>
      <c r="D30" s="624">
        <v>11</v>
      </c>
      <c r="E30" s="624" t="s">
        <v>22</v>
      </c>
      <c r="F30" s="619"/>
      <c r="G30" s="621"/>
      <c r="H30" s="684"/>
      <c r="I30" s="684"/>
      <c r="J30" s="620"/>
      <c r="K30" s="626"/>
      <c r="L30" s="620"/>
      <c r="M30" s="620"/>
      <c r="N30" s="620"/>
      <c r="O30" s="620"/>
      <c r="P30" s="620"/>
      <c r="Q30" s="620"/>
      <c r="R30" s="702"/>
      <c r="S30" s="70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</row>
    <row r="31" spans="1:118" s="234" customFormat="1" x14ac:dyDescent="0.25">
      <c r="B31" s="622"/>
      <c r="C31" s="623" t="s">
        <v>780</v>
      </c>
      <c r="D31" s="624">
        <v>110</v>
      </c>
      <c r="E31" s="624" t="s">
        <v>22</v>
      </c>
      <c r="F31" s="619"/>
      <c r="G31" s="621"/>
      <c r="H31" s="684"/>
      <c r="I31" s="684"/>
      <c r="J31" s="620"/>
      <c r="K31" s="620"/>
      <c r="L31" s="620"/>
      <c r="M31" s="620"/>
      <c r="N31" s="620"/>
      <c r="O31" s="620"/>
      <c r="P31" s="620"/>
      <c r="Q31" s="620"/>
      <c r="R31" s="702"/>
      <c r="S31" s="70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</row>
    <row r="32" spans="1:118" s="234" customFormat="1" x14ac:dyDescent="0.25">
      <c r="B32" s="622" t="s">
        <v>781</v>
      </c>
      <c r="C32" s="623"/>
      <c r="D32" s="624"/>
      <c r="E32" s="624"/>
      <c r="F32" s="619"/>
      <c r="G32" s="621" t="s">
        <v>772</v>
      </c>
      <c r="H32" s="684"/>
      <c r="I32" s="684"/>
      <c r="J32" s="620"/>
      <c r="K32" s="620"/>
      <c r="L32" s="620"/>
      <c r="M32" s="620"/>
      <c r="N32" s="620"/>
      <c r="O32" s="620"/>
      <c r="P32" s="620"/>
      <c r="Q32" s="620"/>
      <c r="R32" s="702"/>
      <c r="S32" s="70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3"/>
      <c r="CR32" s="233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</row>
    <row r="33" spans="1:118" s="234" customFormat="1" ht="49.2" x14ac:dyDescent="0.25">
      <c r="B33" s="622"/>
      <c r="C33" s="625" t="s">
        <v>782</v>
      </c>
      <c r="D33" s="624">
        <v>11</v>
      </c>
      <c r="E33" s="624" t="s">
        <v>22</v>
      </c>
      <c r="F33" s="619"/>
      <c r="G33" s="621"/>
      <c r="H33" s="684"/>
      <c r="I33" s="684"/>
      <c r="J33" s="620"/>
      <c r="K33" s="620"/>
      <c r="L33" s="620"/>
      <c r="M33" s="620"/>
      <c r="N33" s="620"/>
      <c r="O33" s="620"/>
      <c r="P33" s="620"/>
      <c r="Q33" s="620"/>
      <c r="R33" s="702"/>
      <c r="S33" s="70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3"/>
      <c r="CM33" s="233"/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</row>
    <row r="34" spans="1:118" s="234" customFormat="1" x14ac:dyDescent="0.25">
      <c r="B34" s="232" t="s">
        <v>783</v>
      </c>
      <c r="C34" s="232"/>
      <c r="D34" s="110">
        <v>11</v>
      </c>
      <c r="E34" s="110" t="s">
        <v>7</v>
      </c>
      <c r="F34" s="619"/>
      <c r="G34" s="621" t="s">
        <v>772</v>
      </c>
      <c r="H34" s="684"/>
      <c r="I34" s="684"/>
      <c r="J34" s="620"/>
      <c r="K34" s="620"/>
      <c r="L34" s="620"/>
      <c r="M34" s="620"/>
      <c r="N34" s="620"/>
      <c r="O34" s="620"/>
      <c r="P34" s="620"/>
      <c r="Q34" s="620"/>
      <c r="R34" s="702"/>
      <c r="S34" s="70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3"/>
      <c r="CA34" s="233"/>
      <c r="CB34" s="233"/>
      <c r="CC34" s="233"/>
      <c r="CD34" s="233"/>
      <c r="CE34" s="233"/>
      <c r="CF34" s="233"/>
      <c r="CG34" s="233"/>
      <c r="CH34" s="233"/>
      <c r="CI34" s="233"/>
      <c r="CJ34" s="233"/>
      <c r="CK34" s="233"/>
      <c r="CL34" s="233"/>
      <c r="CM34" s="233"/>
      <c r="CN34" s="233"/>
      <c r="CO34" s="233"/>
      <c r="CP34" s="233"/>
      <c r="CQ34" s="233"/>
      <c r="CR34" s="233"/>
      <c r="CS34" s="233"/>
      <c r="CT34" s="233"/>
      <c r="CU34" s="233"/>
      <c r="CV34" s="233"/>
      <c r="CW34" s="233"/>
      <c r="CX34" s="233"/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</row>
    <row r="35" spans="1:118" s="233" customFormat="1" x14ac:dyDescent="0.7">
      <c r="A35" s="701"/>
      <c r="B35" s="653" t="s">
        <v>784</v>
      </c>
      <c r="C35" s="614"/>
      <c r="D35" s="624">
        <v>5</v>
      </c>
      <c r="E35" s="624" t="s">
        <v>7</v>
      </c>
      <c r="F35" s="616">
        <v>273200</v>
      </c>
      <c r="G35" s="615" t="s">
        <v>785</v>
      </c>
      <c r="H35" s="693"/>
      <c r="I35" s="609"/>
      <c r="J35" s="626"/>
      <c r="K35" s="626"/>
      <c r="L35" s="626"/>
      <c r="M35" s="626"/>
      <c r="N35" s="626"/>
      <c r="O35" s="626"/>
      <c r="P35" s="626"/>
      <c r="Q35" s="626"/>
      <c r="R35" s="626"/>
      <c r="S35" s="696"/>
    </row>
    <row r="36" spans="1:118" s="633" customFormat="1" ht="49.2" x14ac:dyDescent="0.7">
      <c r="A36" s="628"/>
      <c r="B36" s="629"/>
      <c r="C36" s="704" t="s">
        <v>786</v>
      </c>
      <c r="D36" s="705">
        <v>1</v>
      </c>
      <c r="E36" s="631" t="s">
        <v>721</v>
      </c>
      <c r="F36" s="706"/>
      <c r="G36" s="615" t="s">
        <v>785</v>
      </c>
      <c r="H36" s="632"/>
      <c r="I36" s="707"/>
      <c r="J36" s="707"/>
      <c r="K36" s="632"/>
      <c r="L36" s="707"/>
      <c r="M36" s="707"/>
      <c r="N36" s="707"/>
      <c r="O36" s="707"/>
      <c r="P36" s="707"/>
      <c r="Q36" s="707"/>
      <c r="R36" s="707"/>
      <c r="S36" s="707"/>
    </row>
    <row r="37" spans="1:118" s="633" customFormat="1" x14ac:dyDescent="0.7">
      <c r="A37" s="628"/>
      <c r="B37" s="629"/>
      <c r="C37" s="630" t="s">
        <v>787</v>
      </c>
      <c r="D37" s="705">
        <v>4</v>
      </c>
      <c r="E37" s="631" t="s">
        <v>13</v>
      </c>
      <c r="F37" s="706"/>
      <c r="G37" s="615" t="s">
        <v>785</v>
      </c>
      <c r="H37" s="632"/>
      <c r="I37" s="707"/>
      <c r="J37" s="707"/>
      <c r="K37" s="632"/>
      <c r="L37" s="707"/>
      <c r="M37" s="707"/>
      <c r="N37" s="707"/>
      <c r="O37" s="707"/>
      <c r="P37" s="707"/>
      <c r="Q37" s="707"/>
      <c r="R37" s="707"/>
      <c r="S37" s="707"/>
    </row>
    <row r="38" spans="1:118" s="633" customFormat="1" x14ac:dyDescent="0.7">
      <c r="A38" s="628"/>
      <c r="B38" s="708"/>
      <c r="C38" s="630" t="s">
        <v>788</v>
      </c>
      <c r="D38" s="705">
        <v>100</v>
      </c>
      <c r="E38" s="631" t="s">
        <v>22</v>
      </c>
      <c r="F38" s="706"/>
      <c r="G38" s="615" t="s">
        <v>785</v>
      </c>
      <c r="H38" s="632"/>
      <c r="I38" s="707"/>
      <c r="J38" s="707"/>
      <c r="K38" s="632"/>
      <c r="L38" s="707"/>
      <c r="M38" s="707"/>
      <c r="N38" s="707"/>
      <c r="O38" s="707"/>
      <c r="P38" s="707"/>
      <c r="Q38" s="707"/>
      <c r="R38" s="707"/>
      <c r="S38" s="707"/>
    </row>
    <row r="39" spans="1:118" x14ac:dyDescent="0.7">
      <c r="A39" s="634"/>
      <c r="B39" s="709" t="s">
        <v>789</v>
      </c>
      <c r="C39" s="710"/>
      <c r="D39" s="636">
        <v>3</v>
      </c>
      <c r="E39" s="636" t="s">
        <v>7</v>
      </c>
      <c r="F39" s="711">
        <v>106200</v>
      </c>
      <c r="G39" s="642" t="s">
        <v>790</v>
      </c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3"/>
      <c r="T39" s="714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</row>
    <row r="40" spans="1:118" x14ac:dyDescent="0.7">
      <c r="A40" s="634"/>
      <c r="B40" s="715" t="s">
        <v>791</v>
      </c>
      <c r="C40" s="716"/>
      <c r="D40" s="717"/>
      <c r="E40" s="718"/>
      <c r="F40" s="719"/>
      <c r="G40" s="719"/>
      <c r="H40" s="717"/>
      <c r="I40" s="717"/>
      <c r="J40" s="717"/>
      <c r="K40" s="717"/>
      <c r="L40" s="717"/>
      <c r="M40" s="717"/>
      <c r="N40" s="717"/>
      <c r="O40" s="717"/>
      <c r="P40" s="717"/>
      <c r="Q40" s="717"/>
      <c r="R40" s="717"/>
      <c r="S40" s="720"/>
      <c r="T40" s="714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</row>
    <row r="41" spans="1:118" x14ac:dyDescent="0.7">
      <c r="A41" s="634"/>
      <c r="B41" s="721" t="s">
        <v>792</v>
      </c>
      <c r="C41" s="721"/>
      <c r="D41" s="638"/>
      <c r="E41" s="637"/>
      <c r="F41" s="643"/>
      <c r="G41" s="643"/>
      <c r="H41" s="638"/>
      <c r="I41" s="638"/>
      <c r="J41" s="638"/>
      <c r="K41" s="638"/>
      <c r="L41" s="638"/>
      <c r="M41" s="638"/>
      <c r="N41" s="638"/>
      <c r="O41" s="638"/>
      <c r="P41" s="638"/>
      <c r="Q41" s="638"/>
      <c r="R41" s="638"/>
      <c r="S41" s="722"/>
      <c r="T41" s="714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</row>
    <row r="42" spans="1:118" x14ac:dyDescent="0.7">
      <c r="A42" s="634"/>
      <c r="B42" s="640"/>
      <c r="C42" s="635" t="s">
        <v>793</v>
      </c>
      <c r="D42" s="624"/>
      <c r="E42" s="616"/>
      <c r="F42" s="624"/>
      <c r="G42" s="621"/>
      <c r="H42" s="649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58"/>
      <c r="T42" s="714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</row>
    <row r="43" spans="1:118" x14ac:dyDescent="0.7">
      <c r="A43" s="634"/>
      <c r="B43" s="640"/>
      <c r="C43" s="639" t="s">
        <v>794</v>
      </c>
      <c r="D43" s="624"/>
      <c r="E43" s="616"/>
      <c r="F43" s="624"/>
      <c r="G43" s="621"/>
      <c r="H43" s="624"/>
      <c r="I43" s="649"/>
      <c r="J43" s="624"/>
      <c r="K43" s="624"/>
      <c r="L43" s="624"/>
      <c r="M43" s="624"/>
      <c r="N43" s="624"/>
      <c r="O43" s="624"/>
      <c r="P43" s="624"/>
      <c r="Q43" s="624"/>
      <c r="R43" s="624"/>
      <c r="S43" s="658"/>
      <c r="T43" s="714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</row>
    <row r="44" spans="1:118" x14ac:dyDescent="0.7">
      <c r="A44" s="634"/>
      <c r="B44" s="640"/>
      <c r="C44" s="639" t="s">
        <v>795</v>
      </c>
      <c r="D44" s="624"/>
      <c r="E44" s="616"/>
      <c r="F44" s="624"/>
      <c r="G44" s="621"/>
      <c r="H44" s="624"/>
      <c r="I44" s="649"/>
      <c r="J44" s="624"/>
      <c r="K44" s="624"/>
      <c r="L44" s="624"/>
      <c r="M44" s="624"/>
      <c r="N44" s="624"/>
      <c r="O44" s="624"/>
      <c r="P44" s="624"/>
      <c r="Q44" s="624"/>
      <c r="R44" s="624"/>
      <c r="S44" s="658"/>
      <c r="T44" s="714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</row>
    <row r="45" spans="1:118" x14ac:dyDescent="0.7">
      <c r="A45" s="634"/>
      <c r="B45" s="640"/>
      <c r="C45" s="639" t="s">
        <v>796</v>
      </c>
      <c r="D45" s="624"/>
      <c r="E45" s="616"/>
      <c r="F45" s="624"/>
      <c r="G45" s="621"/>
      <c r="H45" s="624"/>
      <c r="I45" s="624"/>
      <c r="J45" s="649"/>
      <c r="K45" s="649"/>
      <c r="L45" s="624"/>
      <c r="M45" s="624"/>
      <c r="N45" s="624"/>
      <c r="O45" s="624"/>
      <c r="P45" s="624"/>
      <c r="Q45" s="624"/>
      <c r="R45" s="624"/>
      <c r="S45" s="658"/>
      <c r="T45" s="714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</row>
    <row r="46" spans="1:118" x14ac:dyDescent="0.7">
      <c r="A46" s="634"/>
      <c r="B46" s="640"/>
      <c r="C46" s="639" t="s">
        <v>797</v>
      </c>
      <c r="D46" s="624"/>
      <c r="E46" s="616"/>
      <c r="F46" s="624"/>
      <c r="G46" s="621"/>
      <c r="H46" s="624"/>
      <c r="I46" s="624"/>
      <c r="J46" s="624"/>
      <c r="K46" s="624"/>
      <c r="L46" s="649"/>
      <c r="M46" s="624"/>
      <c r="N46" s="624"/>
      <c r="O46" s="624"/>
      <c r="P46" s="624"/>
      <c r="Q46" s="624"/>
      <c r="R46" s="624"/>
      <c r="S46" s="658"/>
      <c r="T46" s="714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</row>
    <row r="47" spans="1:118" x14ac:dyDescent="0.7">
      <c r="A47" s="634"/>
      <c r="B47" s="640"/>
      <c r="C47" s="639" t="s">
        <v>798</v>
      </c>
      <c r="D47" s="624"/>
      <c r="E47" s="616"/>
      <c r="F47" s="624"/>
      <c r="G47" s="621"/>
      <c r="H47" s="624"/>
      <c r="I47" s="624"/>
      <c r="J47" s="624"/>
      <c r="K47" s="624"/>
      <c r="L47" s="624"/>
      <c r="M47" s="649"/>
      <c r="N47" s="624"/>
      <c r="O47" s="624"/>
      <c r="P47" s="624"/>
      <c r="Q47" s="624"/>
      <c r="R47" s="624"/>
      <c r="S47" s="658"/>
      <c r="T47" s="714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</row>
    <row r="48" spans="1:118" x14ac:dyDescent="0.7">
      <c r="A48" s="634"/>
      <c r="B48" s="723"/>
      <c r="C48" s="635" t="s">
        <v>799</v>
      </c>
      <c r="D48" s="624"/>
      <c r="E48" s="616"/>
      <c r="F48" s="624"/>
      <c r="G48" s="621"/>
      <c r="H48" s="624"/>
      <c r="I48" s="624"/>
      <c r="J48" s="624"/>
      <c r="K48" s="624"/>
      <c r="L48" s="624"/>
      <c r="M48" s="624"/>
      <c r="N48" s="649"/>
      <c r="O48" s="649"/>
      <c r="P48" s="649"/>
      <c r="Q48" s="649"/>
      <c r="R48" s="649"/>
      <c r="S48" s="724"/>
      <c r="T48" s="714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</row>
    <row r="49" spans="1:118" x14ac:dyDescent="0.7">
      <c r="A49" s="634"/>
      <c r="B49" s="709" t="s">
        <v>800</v>
      </c>
      <c r="C49" s="636"/>
      <c r="D49" s="636"/>
      <c r="E49" s="711"/>
      <c r="F49" s="636"/>
      <c r="G49" s="642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725"/>
      <c r="T49" s="714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</row>
    <row r="50" spans="1:118" x14ac:dyDescent="0.7">
      <c r="A50" s="634"/>
      <c r="B50" s="715" t="s">
        <v>802</v>
      </c>
      <c r="C50" s="717"/>
      <c r="D50" s="717"/>
      <c r="E50" s="718"/>
      <c r="F50" s="717"/>
      <c r="G50" s="719"/>
      <c r="H50" s="717"/>
      <c r="I50" s="717"/>
      <c r="J50" s="717"/>
      <c r="K50" s="717"/>
      <c r="L50" s="717"/>
      <c r="M50" s="717"/>
      <c r="N50" s="717"/>
      <c r="O50" s="717"/>
      <c r="P50" s="717"/>
      <c r="Q50" s="717"/>
      <c r="R50" s="717"/>
      <c r="S50" s="726"/>
      <c r="T50" s="714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</row>
    <row r="51" spans="1:118" ht="73.8" x14ac:dyDescent="0.7">
      <c r="A51" s="617"/>
      <c r="B51" s="644"/>
      <c r="C51" s="645" t="s">
        <v>803</v>
      </c>
      <c r="D51" s="727" t="s">
        <v>804</v>
      </c>
      <c r="E51" s="588" t="s">
        <v>805</v>
      </c>
      <c r="F51" s="728">
        <v>36050</v>
      </c>
      <c r="G51" s="621" t="s">
        <v>801</v>
      </c>
      <c r="H51" s="649"/>
      <c r="I51" s="649"/>
      <c r="J51" s="649"/>
      <c r="K51" s="649"/>
      <c r="L51" s="624"/>
      <c r="M51" s="624"/>
      <c r="N51" s="624"/>
      <c r="O51" s="624"/>
      <c r="P51" s="624"/>
      <c r="Q51" s="624"/>
      <c r="R51" s="624"/>
      <c r="S51" s="658"/>
      <c r="T51" s="714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</row>
    <row r="52" spans="1:118" ht="49.2" x14ac:dyDescent="0.7">
      <c r="A52" s="617"/>
      <c r="B52" s="644"/>
      <c r="C52" s="645" t="s">
        <v>862</v>
      </c>
      <c r="D52" s="588" t="s">
        <v>806</v>
      </c>
      <c r="E52" s="646" t="s">
        <v>807</v>
      </c>
      <c r="F52" s="624" t="s">
        <v>808</v>
      </c>
      <c r="G52" s="621" t="s">
        <v>801</v>
      </c>
      <c r="H52" s="624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58"/>
      <c r="T52" s="714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</row>
    <row r="53" spans="1:118" ht="49.2" x14ac:dyDescent="0.7">
      <c r="A53" s="617"/>
      <c r="B53" s="644"/>
      <c r="C53" s="645" t="s">
        <v>809</v>
      </c>
      <c r="D53" s="588">
        <v>11</v>
      </c>
      <c r="E53" s="646" t="s">
        <v>7</v>
      </c>
      <c r="F53" s="641">
        <v>12650</v>
      </c>
      <c r="G53" s="621" t="s">
        <v>801</v>
      </c>
      <c r="H53" s="624"/>
      <c r="I53" s="649"/>
      <c r="J53" s="649"/>
      <c r="K53" s="649"/>
      <c r="L53" s="649"/>
      <c r="M53" s="649"/>
      <c r="N53" s="649"/>
      <c r="O53" s="649"/>
      <c r="P53" s="649"/>
      <c r="Q53" s="649"/>
      <c r="R53" s="649"/>
      <c r="S53" s="658"/>
      <c r="T53" s="714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</row>
    <row r="54" spans="1:118" x14ac:dyDescent="0.7">
      <c r="A54" s="729"/>
      <c r="B54" s="730" t="s">
        <v>810</v>
      </c>
      <c r="C54" s="731"/>
      <c r="D54" s="631">
        <v>1</v>
      </c>
      <c r="E54" s="631" t="s">
        <v>7</v>
      </c>
      <c r="F54" s="641">
        <v>31800</v>
      </c>
      <c r="G54" s="621"/>
      <c r="H54" s="624"/>
      <c r="I54" s="648"/>
      <c r="J54" s="648"/>
      <c r="K54" s="649"/>
      <c r="L54" s="649"/>
      <c r="M54" s="649"/>
      <c r="N54" s="649"/>
      <c r="O54" s="649"/>
      <c r="P54" s="649"/>
      <c r="Q54" s="649"/>
      <c r="R54" s="649"/>
      <c r="S54" s="658"/>
      <c r="T54" s="714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</row>
    <row r="55" spans="1:118" x14ac:dyDescent="0.7">
      <c r="A55" s="729"/>
      <c r="B55" s="647"/>
      <c r="C55" s="645" t="s">
        <v>812</v>
      </c>
      <c r="D55" s="588">
        <v>1</v>
      </c>
      <c r="E55" s="646" t="s">
        <v>863</v>
      </c>
      <c r="F55" s="641"/>
      <c r="G55" s="621" t="s">
        <v>811</v>
      </c>
      <c r="H55" s="624"/>
      <c r="I55" s="648"/>
      <c r="J55" s="648"/>
      <c r="K55" s="649"/>
      <c r="L55" s="649"/>
      <c r="M55" s="649"/>
      <c r="N55" s="649"/>
      <c r="O55" s="649"/>
      <c r="P55" s="649"/>
      <c r="Q55" s="649"/>
      <c r="R55" s="649"/>
      <c r="S55" s="658"/>
      <c r="T55" s="714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</row>
    <row r="56" spans="1:118" x14ac:dyDescent="0.7">
      <c r="A56" s="729"/>
      <c r="B56" s="647"/>
      <c r="C56" s="645" t="s">
        <v>813</v>
      </c>
      <c r="D56" s="588"/>
      <c r="E56" s="646"/>
      <c r="F56" s="641"/>
      <c r="G56" s="621" t="s">
        <v>811</v>
      </c>
      <c r="H56" s="624"/>
      <c r="I56" s="648"/>
      <c r="J56" s="648"/>
      <c r="K56" s="649"/>
      <c r="L56" s="649"/>
      <c r="M56" s="649"/>
      <c r="N56" s="649"/>
      <c r="O56" s="649"/>
      <c r="P56" s="649"/>
      <c r="Q56" s="649"/>
      <c r="R56" s="649"/>
      <c r="S56" s="658"/>
      <c r="T56" s="714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</row>
    <row r="57" spans="1:118" x14ac:dyDescent="0.7">
      <c r="A57" s="729"/>
      <c r="B57" s="647"/>
      <c r="C57" s="645" t="s">
        <v>814</v>
      </c>
      <c r="D57" s="588"/>
      <c r="E57" s="646"/>
      <c r="F57" s="641"/>
      <c r="G57" s="621" t="s">
        <v>811</v>
      </c>
      <c r="H57" s="624"/>
      <c r="I57" s="648"/>
      <c r="J57" s="648"/>
      <c r="K57" s="649"/>
      <c r="L57" s="648"/>
      <c r="M57" s="648"/>
      <c r="N57" s="648"/>
      <c r="O57" s="648"/>
      <c r="P57" s="648"/>
      <c r="Q57" s="648"/>
      <c r="R57" s="648"/>
      <c r="S57" s="658"/>
      <c r="T57" s="714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</row>
    <row r="58" spans="1:118" s="233" customFormat="1" x14ac:dyDescent="0.25">
      <c r="A58" s="701"/>
      <c r="B58" s="650" t="s">
        <v>864</v>
      </c>
      <c r="C58" s="650"/>
      <c r="D58" s="110">
        <v>11</v>
      </c>
      <c r="E58" s="110" t="s">
        <v>7</v>
      </c>
      <c r="F58" s="732"/>
      <c r="G58" s="615" t="s">
        <v>770</v>
      </c>
      <c r="H58" s="693"/>
      <c r="I58" s="693"/>
      <c r="J58" s="733"/>
      <c r="K58" s="733"/>
      <c r="L58" s="733"/>
      <c r="M58" s="733"/>
      <c r="N58" s="733"/>
      <c r="O58" s="733"/>
      <c r="P58" s="733"/>
      <c r="Q58" s="733"/>
      <c r="R58" s="733"/>
      <c r="S58" s="693"/>
    </row>
    <row r="59" spans="1:118" s="233" customFormat="1" x14ac:dyDescent="0.25">
      <c r="A59" s="701"/>
      <c r="B59" s="613"/>
      <c r="C59" s="652" t="s">
        <v>865</v>
      </c>
      <c r="D59" s="618"/>
      <c r="E59" s="618"/>
      <c r="F59" s="608"/>
      <c r="G59" s="615"/>
      <c r="H59" s="693"/>
      <c r="I59" s="693"/>
      <c r="J59" s="692"/>
      <c r="K59" s="692"/>
      <c r="L59" s="692"/>
      <c r="M59" s="610"/>
      <c r="N59" s="610"/>
      <c r="O59" s="610"/>
      <c r="P59" s="610"/>
      <c r="Q59" s="610"/>
      <c r="R59" s="610"/>
      <c r="S59" s="609"/>
    </row>
    <row r="60" spans="1:118" s="233" customFormat="1" x14ac:dyDescent="0.25">
      <c r="A60" s="701"/>
      <c r="B60" s="613"/>
      <c r="C60" s="652" t="s">
        <v>866</v>
      </c>
      <c r="D60" s="618"/>
      <c r="E60" s="618"/>
      <c r="F60" s="608"/>
      <c r="G60" s="615"/>
      <c r="H60" s="693"/>
      <c r="I60" s="693"/>
      <c r="J60" s="692"/>
      <c r="K60" s="692"/>
      <c r="L60" s="692"/>
      <c r="M60" s="610"/>
      <c r="N60" s="610"/>
      <c r="O60" s="610"/>
      <c r="P60" s="692"/>
      <c r="Q60" s="610"/>
      <c r="R60" s="610"/>
      <c r="S60" s="609"/>
    </row>
    <row r="61" spans="1:118" s="233" customFormat="1" x14ac:dyDescent="0.25">
      <c r="A61" s="701"/>
      <c r="B61" s="650" t="s">
        <v>867</v>
      </c>
      <c r="C61" s="650"/>
      <c r="D61" s="110">
        <v>11</v>
      </c>
      <c r="E61" s="110" t="s">
        <v>7</v>
      </c>
      <c r="F61" s="732"/>
      <c r="G61" s="615" t="s">
        <v>770</v>
      </c>
      <c r="H61" s="693"/>
      <c r="I61" s="734"/>
      <c r="J61" s="691"/>
      <c r="K61" s="735"/>
      <c r="L61" s="735"/>
      <c r="M61" s="735"/>
      <c r="N61" s="735"/>
      <c r="O61" s="735"/>
      <c r="P61" s="692"/>
      <c r="Q61" s="692"/>
      <c r="R61" s="692"/>
      <c r="S61" s="693"/>
    </row>
    <row r="62" spans="1:118" s="233" customFormat="1" ht="49.2" x14ac:dyDescent="0.25">
      <c r="A62" s="701"/>
      <c r="B62" s="613" t="s">
        <v>868</v>
      </c>
      <c r="C62" s="614" t="s">
        <v>869</v>
      </c>
      <c r="D62" s="618"/>
      <c r="E62" s="618"/>
      <c r="F62" s="608"/>
      <c r="G62" s="615"/>
      <c r="H62" s="736"/>
      <c r="I62" s="736"/>
      <c r="J62" s="692"/>
      <c r="K62" s="735"/>
      <c r="L62" s="735"/>
      <c r="M62" s="735"/>
      <c r="N62" s="735"/>
      <c r="O62" s="735"/>
      <c r="P62" s="692"/>
      <c r="Q62" s="692"/>
      <c r="R62" s="692"/>
      <c r="S62" s="736"/>
    </row>
    <row r="63" spans="1:118" s="233" customFormat="1" x14ac:dyDescent="0.25">
      <c r="B63" s="650" t="s">
        <v>870</v>
      </c>
      <c r="C63" s="650"/>
      <c r="D63" s="110">
        <v>33</v>
      </c>
      <c r="E63" s="110" t="s">
        <v>7</v>
      </c>
      <c r="F63" s="737">
        <v>165000</v>
      </c>
      <c r="G63" s="615" t="s">
        <v>770</v>
      </c>
      <c r="H63" s="693"/>
      <c r="I63" s="693"/>
      <c r="J63" s="691"/>
      <c r="K63" s="733"/>
      <c r="L63" s="692"/>
      <c r="M63" s="692"/>
      <c r="N63" s="692"/>
      <c r="O63" s="692"/>
      <c r="P63" s="692"/>
      <c r="Q63" s="692"/>
      <c r="R63" s="692"/>
      <c r="S63" s="693"/>
    </row>
    <row r="64" spans="1:118" s="233" customFormat="1" x14ac:dyDescent="0.25">
      <c r="B64" s="613"/>
      <c r="C64" s="652" t="s">
        <v>815</v>
      </c>
      <c r="D64" s="618"/>
      <c r="E64" s="618"/>
      <c r="F64" s="608"/>
      <c r="G64" s="615"/>
      <c r="H64" s="693"/>
      <c r="I64" s="693"/>
      <c r="J64" s="610"/>
      <c r="K64" s="610"/>
      <c r="L64" s="610"/>
      <c r="M64" s="610"/>
      <c r="N64" s="692"/>
      <c r="O64" s="692"/>
      <c r="P64" s="692"/>
      <c r="Q64" s="692"/>
      <c r="R64" s="692"/>
      <c r="S64" s="693"/>
    </row>
    <row r="65" spans="1:118" s="233" customFormat="1" x14ac:dyDescent="0.25">
      <c r="B65" s="613"/>
      <c r="C65" s="652" t="s">
        <v>816</v>
      </c>
      <c r="D65" s="618"/>
      <c r="E65" s="618"/>
      <c r="F65" s="608"/>
      <c r="G65" s="615"/>
      <c r="H65" s="693"/>
      <c r="I65" s="693"/>
      <c r="J65" s="610"/>
      <c r="K65" s="610"/>
      <c r="L65" s="610"/>
      <c r="M65" s="610"/>
      <c r="N65" s="692"/>
      <c r="O65" s="692"/>
      <c r="P65" s="692"/>
      <c r="Q65" s="692"/>
      <c r="R65" s="692"/>
      <c r="S65" s="693"/>
    </row>
    <row r="66" spans="1:118" s="233" customFormat="1" x14ac:dyDescent="0.25">
      <c r="B66" s="613"/>
      <c r="C66" s="652" t="s">
        <v>817</v>
      </c>
      <c r="D66" s="618"/>
      <c r="E66" s="618"/>
      <c r="F66" s="608"/>
      <c r="G66" s="615"/>
      <c r="H66" s="693"/>
      <c r="I66" s="693"/>
      <c r="J66" s="610"/>
      <c r="K66" s="610"/>
      <c r="L66" s="610"/>
      <c r="M66" s="610"/>
      <c r="N66" s="692"/>
      <c r="O66" s="692"/>
      <c r="P66" s="692"/>
      <c r="Q66" s="692"/>
      <c r="R66" s="692"/>
      <c r="S66" s="693"/>
    </row>
    <row r="67" spans="1:118" s="602" customFormat="1" x14ac:dyDescent="0.25">
      <c r="A67" s="590" t="s">
        <v>602</v>
      </c>
      <c r="B67" s="590"/>
      <c r="C67" s="590"/>
      <c r="D67" s="592"/>
      <c r="E67" s="592"/>
      <c r="F67" s="594"/>
      <c r="G67" s="605"/>
      <c r="H67" s="686"/>
      <c r="I67" s="686"/>
      <c r="J67" s="687"/>
      <c r="K67" s="687"/>
      <c r="L67" s="687"/>
      <c r="M67" s="687"/>
      <c r="N67" s="687"/>
      <c r="O67" s="687"/>
      <c r="P67" s="687"/>
      <c r="Q67" s="687"/>
      <c r="R67" s="687"/>
      <c r="S67" s="686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  <c r="CM67" s="233"/>
      <c r="CN67" s="233"/>
      <c r="CO67" s="233"/>
      <c r="CP67" s="233"/>
      <c r="CQ67" s="233"/>
      <c r="CR67" s="233"/>
      <c r="CS67" s="233"/>
      <c r="CT67" s="233"/>
      <c r="CU67" s="233"/>
      <c r="CV67" s="233"/>
      <c r="CW67" s="233"/>
      <c r="CX67" s="233"/>
      <c r="CY67" s="233"/>
      <c r="CZ67" s="233"/>
      <c r="DA67" s="233"/>
      <c r="DB67" s="233"/>
      <c r="DC67" s="233"/>
      <c r="DD67" s="233"/>
      <c r="DE67" s="233"/>
      <c r="DF67" s="233"/>
      <c r="DG67" s="233"/>
      <c r="DH67" s="233"/>
      <c r="DI67" s="233"/>
      <c r="DJ67" s="233"/>
      <c r="DK67" s="233"/>
      <c r="DL67" s="233"/>
      <c r="DM67" s="233"/>
      <c r="DN67" s="233"/>
    </row>
    <row r="68" spans="1:118" s="602" customFormat="1" x14ac:dyDescent="0.25">
      <c r="A68" s="603"/>
      <c r="B68" s="651" t="s">
        <v>818</v>
      </c>
      <c r="C68" s="653"/>
      <c r="D68" s="618"/>
      <c r="E68" s="618"/>
      <c r="F68" s="608"/>
      <c r="G68" s="738"/>
      <c r="H68" s="693"/>
      <c r="I68" s="693"/>
      <c r="J68" s="692"/>
      <c r="K68" s="692"/>
      <c r="L68" s="692"/>
      <c r="M68" s="692"/>
      <c r="N68" s="692"/>
      <c r="O68" s="692"/>
      <c r="P68" s="692"/>
      <c r="Q68" s="692"/>
      <c r="R68" s="692"/>
      <c r="S68" s="69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  <c r="CM68" s="233"/>
      <c r="CN68" s="233"/>
      <c r="CO68" s="233"/>
      <c r="CP68" s="233"/>
      <c r="CQ68" s="233"/>
      <c r="CR68" s="233"/>
      <c r="CS68" s="233"/>
      <c r="CT68" s="233"/>
      <c r="CU68" s="233"/>
      <c r="CV68" s="233"/>
      <c r="CW68" s="233"/>
      <c r="CX68" s="233"/>
      <c r="CY68" s="233"/>
      <c r="CZ68" s="233"/>
      <c r="DA68" s="233"/>
      <c r="DB68" s="233"/>
      <c r="DC68" s="233"/>
      <c r="DD68" s="233"/>
      <c r="DE68" s="233"/>
      <c r="DF68" s="233"/>
      <c r="DG68" s="233"/>
      <c r="DH68" s="233"/>
      <c r="DI68" s="233"/>
      <c r="DJ68" s="233"/>
      <c r="DK68" s="233"/>
      <c r="DL68" s="233"/>
      <c r="DM68" s="233"/>
      <c r="DN68" s="233"/>
    </row>
    <row r="69" spans="1:118" s="602" customFormat="1" ht="73.8" x14ac:dyDescent="0.25">
      <c r="A69" s="611"/>
      <c r="B69" s="613"/>
      <c r="C69" s="614" t="s">
        <v>819</v>
      </c>
      <c r="D69" s="618">
        <v>8</v>
      </c>
      <c r="E69" s="618" t="s">
        <v>13</v>
      </c>
      <c r="F69" s="737">
        <v>102300</v>
      </c>
      <c r="G69" s="654" t="s">
        <v>820</v>
      </c>
      <c r="H69" s="693"/>
      <c r="I69" s="693"/>
      <c r="J69" s="626"/>
      <c r="K69" s="733"/>
      <c r="L69" s="733"/>
      <c r="M69" s="733"/>
      <c r="N69" s="733"/>
      <c r="O69" s="733"/>
      <c r="P69" s="733"/>
      <c r="Q69" s="733"/>
      <c r="R69" s="692"/>
      <c r="S69" s="69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  <c r="CM69" s="233"/>
      <c r="CN69" s="233"/>
      <c r="CO69" s="233"/>
      <c r="CP69" s="233"/>
      <c r="CQ69" s="233"/>
      <c r="CR69" s="233"/>
      <c r="CS69" s="233"/>
      <c r="CT69" s="233"/>
      <c r="CU69" s="233"/>
      <c r="CV69" s="233"/>
      <c r="CW69" s="233"/>
      <c r="CX69" s="233"/>
      <c r="CY69" s="233"/>
      <c r="CZ69" s="233"/>
      <c r="DA69" s="233"/>
      <c r="DB69" s="233"/>
      <c r="DC69" s="233"/>
      <c r="DD69" s="233"/>
      <c r="DE69" s="233"/>
      <c r="DF69" s="233"/>
      <c r="DG69" s="233"/>
      <c r="DH69" s="233"/>
      <c r="DI69" s="233"/>
      <c r="DJ69" s="233"/>
      <c r="DK69" s="233"/>
      <c r="DL69" s="233"/>
      <c r="DM69" s="233"/>
      <c r="DN69" s="233"/>
    </row>
    <row r="70" spans="1:118" s="234" customFormat="1" ht="49.2" x14ac:dyDescent="0.25">
      <c r="A70" s="634"/>
      <c r="B70" s="622"/>
      <c r="C70" s="625" t="s">
        <v>821</v>
      </c>
      <c r="D70" s="624">
        <v>11</v>
      </c>
      <c r="E70" s="624" t="s">
        <v>7</v>
      </c>
      <c r="F70" s="739">
        <v>66000</v>
      </c>
      <c r="G70" s="654" t="s">
        <v>489</v>
      </c>
      <c r="H70" s="609"/>
      <c r="I70" s="700"/>
      <c r="J70" s="610"/>
      <c r="K70" s="626"/>
      <c r="L70" s="610"/>
      <c r="M70" s="626"/>
      <c r="N70" s="610"/>
      <c r="O70" s="626"/>
      <c r="P70" s="610"/>
      <c r="Q70" s="610"/>
      <c r="R70" s="610"/>
      <c r="S70" s="609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  <c r="CM70" s="233"/>
      <c r="CN70" s="233"/>
      <c r="CO70" s="233"/>
      <c r="CP70" s="233"/>
      <c r="CQ70" s="233"/>
      <c r="CR70" s="233"/>
      <c r="CS70" s="233"/>
      <c r="CT70" s="233"/>
      <c r="CU70" s="233"/>
      <c r="CV70" s="233"/>
      <c r="CW70" s="233"/>
      <c r="CX70" s="233"/>
      <c r="CY70" s="233"/>
      <c r="CZ70" s="233"/>
      <c r="DA70" s="233"/>
      <c r="DB70" s="233"/>
      <c r="DC70" s="233"/>
      <c r="DD70" s="233"/>
      <c r="DE70" s="233"/>
      <c r="DF70" s="233"/>
      <c r="DG70" s="233"/>
      <c r="DH70" s="233"/>
      <c r="DI70" s="233"/>
      <c r="DJ70" s="233"/>
      <c r="DK70" s="233"/>
      <c r="DL70" s="233"/>
      <c r="DM70" s="233"/>
      <c r="DN70" s="233"/>
    </row>
    <row r="71" spans="1:118" s="234" customFormat="1" x14ac:dyDescent="0.25">
      <c r="A71" s="634"/>
      <c r="B71" s="740" t="s">
        <v>727</v>
      </c>
      <c r="C71" s="741"/>
      <c r="D71" s="624"/>
      <c r="E71" s="624"/>
      <c r="F71" s="641"/>
      <c r="G71" s="655"/>
      <c r="H71" s="609"/>
      <c r="I71" s="609"/>
      <c r="J71" s="610"/>
      <c r="K71" s="610"/>
      <c r="L71" s="610"/>
      <c r="M71" s="610"/>
      <c r="N71" s="610"/>
      <c r="O71" s="610"/>
      <c r="P71" s="610"/>
      <c r="Q71" s="610"/>
      <c r="R71" s="610"/>
      <c r="S71" s="609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  <c r="CM71" s="233"/>
      <c r="CN71" s="233"/>
      <c r="CO71" s="233"/>
      <c r="CP71" s="233"/>
      <c r="CQ71" s="233"/>
      <c r="CR71" s="233"/>
      <c r="CS71" s="233"/>
      <c r="CT71" s="233"/>
      <c r="CU71" s="233"/>
      <c r="CV71" s="233"/>
      <c r="CW71" s="233"/>
      <c r="CX71" s="233"/>
      <c r="CY71" s="233"/>
      <c r="CZ71" s="233"/>
      <c r="DA71" s="233"/>
      <c r="DB71" s="233"/>
      <c r="DC71" s="233"/>
      <c r="DD71" s="233"/>
      <c r="DE71" s="233"/>
      <c r="DF71" s="233"/>
      <c r="DG71" s="233"/>
      <c r="DH71" s="233"/>
      <c r="DI71" s="233"/>
      <c r="DJ71" s="233"/>
      <c r="DK71" s="233"/>
      <c r="DL71" s="233"/>
      <c r="DM71" s="233"/>
      <c r="DN71" s="233"/>
    </row>
    <row r="72" spans="1:118" s="234" customFormat="1" x14ac:dyDescent="0.25">
      <c r="A72" s="634"/>
      <c r="B72" s="622"/>
      <c r="C72" s="623" t="s">
        <v>822</v>
      </c>
      <c r="D72" s="624">
        <v>22</v>
      </c>
      <c r="E72" s="624" t="s">
        <v>823</v>
      </c>
      <c r="F72" s="739">
        <v>7700</v>
      </c>
      <c r="G72" s="655" t="s">
        <v>824</v>
      </c>
      <c r="H72" s="609"/>
      <c r="I72" s="609"/>
      <c r="J72" s="626"/>
      <c r="K72" s="610"/>
      <c r="L72" s="610"/>
      <c r="M72" s="610"/>
      <c r="N72" s="610"/>
      <c r="O72" s="610"/>
      <c r="P72" s="610"/>
      <c r="Q72" s="610"/>
      <c r="R72" s="610"/>
      <c r="S72" s="609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</row>
    <row r="73" spans="1:118" s="234" customFormat="1" ht="49.2" x14ac:dyDescent="0.25">
      <c r="A73" s="656"/>
      <c r="B73" s="622"/>
      <c r="C73" s="625" t="s">
        <v>825</v>
      </c>
      <c r="D73" s="624">
        <v>309</v>
      </c>
      <c r="E73" s="624" t="s">
        <v>823</v>
      </c>
      <c r="F73" s="739">
        <v>123600</v>
      </c>
      <c r="G73" s="654" t="s">
        <v>826</v>
      </c>
      <c r="H73" s="609"/>
      <c r="I73" s="700"/>
      <c r="J73" s="610"/>
      <c r="K73" s="610"/>
      <c r="L73" s="626"/>
      <c r="M73" s="610"/>
      <c r="N73" s="610"/>
      <c r="O73" s="626"/>
      <c r="P73" s="610"/>
      <c r="Q73" s="610"/>
      <c r="R73" s="626"/>
      <c r="S73" s="609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</row>
    <row r="74" spans="1:118" s="233" customFormat="1" x14ac:dyDescent="0.25">
      <c r="A74" s="590" t="s">
        <v>288</v>
      </c>
      <c r="B74" s="590"/>
      <c r="C74" s="590"/>
      <c r="D74" s="592"/>
      <c r="E74" s="592"/>
      <c r="F74" s="594"/>
      <c r="G74" s="605"/>
      <c r="H74" s="686"/>
      <c r="I74" s="686"/>
      <c r="J74" s="687"/>
      <c r="K74" s="687"/>
      <c r="L74" s="687"/>
      <c r="M74" s="687"/>
      <c r="N74" s="687"/>
      <c r="O74" s="687"/>
      <c r="P74" s="687"/>
      <c r="Q74" s="687"/>
      <c r="R74" s="687"/>
      <c r="S74" s="686"/>
    </row>
    <row r="75" spans="1:118" s="234" customFormat="1" x14ac:dyDescent="0.25">
      <c r="B75" s="232" t="s">
        <v>827</v>
      </c>
      <c r="C75" s="232"/>
      <c r="D75" s="624">
        <v>12</v>
      </c>
      <c r="E75" s="624" t="s">
        <v>13</v>
      </c>
      <c r="F75" s="641"/>
      <c r="G75" s="655" t="s">
        <v>9</v>
      </c>
      <c r="H75" s="696"/>
      <c r="I75" s="696"/>
      <c r="J75" s="696"/>
      <c r="K75" s="696"/>
      <c r="L75" s="696"/>
      <c r="M75" s="696"/>
      <c r="N75" s="696"/>
      <c r="O75" s="696"/>
      <c r="P75" s="696"/>
      <c r="Q75" s="696"/>
      <c r="R75" s="696"/>
      <c r="S75" s="696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  <c r="CM75" s="233"/>
      <c r="CN75" s="233"/>
      <c r="CO75" s="233"/>
      <c r="CP75" s="233"/>
      <c r="CQ75" s="233"/>
      <c r="CR75" s="233"/>
      <c r="CS75" s="233"/>
      <c r="CT75" s="233"/>
      <c r="CU75" s="233"/>
      <c r="CV75" s="233"/>
      <c r="CW75" s="233"/>
      <c r="CX75" s="233"/>
      <c r="CY75" s="233"/>
      <c r="CZ75" s="233"/>
      <c r="DA75" s="233"/>
      <c r="DB75" s="233"/>
      <c r="DC75" s="233"/>
      <c r="DD75" s="233"/>
      <c r="DE75" s="233"/>
      <c r="DF75" s="233"/>
      <c r="DG75" s="233"/>
      <c r="DH75" s="233"/>
      <c r="DI75" s="233"/>
      <c r="DJ75" s="233"/>
      <c r="DK75" s="233"/>
      <c r="DL75" s="233"/>
      <c r="DM75" s="233"/>
      <c r="DN75" s="233"/>
    </row>
    <row r="76" spans="1:118" s="234" customFormat="1" x14ac:dyDescent="0.25">
      <c r="B76" s="232" t="s">
        <v>828</v>
      </c>
      <c r="C76" s="232"/>
      <c r="D76" s="624">
        <v>12</v>
      </c>
      <c r="E76" s="624" t="s">
        <v>13</v>
      </c>
      <c r="F76" s="641"/>
      <c r="G76" s="655" t="s">
        <v>9</v>
      </c>
      <c r="H76" s="696"/>
      <c r="I76" s="696"/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3"/>
      <c r="CM76" s="233"/>
      <c r="CN76" s="233"/>
      <c r="CO76" s="233"/>
      <c r="CP76" s="233"/>
      <c r="CQ76" s="233"/>
      <c r="CR76" s="233"/>
      <c r="CS76" s="233"/>
      <c r="CT76" s="233"/>
      <c r="CU76" s="233"/>
      <c r="CV76" s="233"/>
      <c r="CW76" s="233"/>
      <c r="CX76" s="233"/>
      <c r="CY76" s="233"/>
      <c r="CZ76" s="233"/>
      <c r="DA76" s="233"/>
      <c r="DB76" s="233"/>
      <c r="DC76" s="233"/>
      <c r="DD76" s="233"/>
      <c r="DE76" s="233"/>
      <c r="DF76" s="233"/>
      <c r="DG76" s="233"/>
      <c r="DH76" s="233"/>
      <c r="DI76" s="233"/>
      <c r="DJ76" s="233"/>
      <c r="DK76" s="233"/>
      <c r="DL76" s="233"/>
      <c r="DM76" s="233"/>
      <c r="DN76" s="233"/>
    </row>
    <row r="77" spans="1:118" s="234" customFormat="1" x14ac:dyDescent="0.25">
      <c r="B77" s="232" t="s">
        <v>829</v>
      </c>
      <c r="C77" s="232"/>
      <c r="D77" s="624">
        <v>11</v>
      </c>
      <c r="E77" s="624" t="s">
        <v>7</v>
      </c>
      <c r="F77" s="739">
        <v>220000</v>
      </c>
      <c r="G77" s="654" t="s">
        <v>763</v>
      </c>
      <c r="H77" s="703"/>
      <c r="I77" s="703"/>
      <c r="J77" s="620"/>
      <c r="K77" s="702"/>
      <c r="L77" s="702"/>
      <c r="M77" s="626"/>
      <c r="N77" s="626"/>
      <c r="O77" s="742"/>
      <c r="P77" s="702"/>
      <c r="Q77" s="702"/>
      <c r="R77" s="702"/>
      <c r="S77" s="70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3"/>
      <c r="CM77" s="233"/>
      <c r="CN77" s="233"/>
      <c r="CO77" s="233"/>
      <c r="CP77" s="233"/>
      <c r="CQ77" s="233"/>
      <c r="CR77" s="233"/>
      <c r="CS77" s="233"/>
      <c r="CT77" s="233"/>
      <c r="CU77" s="233"/>
      <c r="CV77" s="233"/>
      <c r="CW77" s="233"/>
      <c r="CX77" s="233"/>
      <c r="CY77" s="233"/>
      <c r="CZ77" s="233"/>
      <c r="DA77" s="233"/>
      <c r="DB77" s="233"/>
      <c r="DC77" s="233"/>
      <c r="DD77" s="233"/>
      <c r="DE77" s="233"/>
      <c r="DF77" s="233"/>
      <c r="DG77" s="233"/>
      <c r="DH77" s="233"/>
      <c r="DI77" s="233"/>
      <c r="DJ77" s="233"/>
      <c r="DK77" s="233"/>
      <c r="DL77" s="233"/>
      <c r="DM77" s="233"/>
      <c r="DN77" s="233"/>
    </row>
    <row r="78" spans="1:118" s="234" customFormat="1" ht="49.2" x14ac:dyDescent="0.25">
      <c r="B78" s="622"/>
      <c r="C78" s="625" t="s">
        <v>830</v>
      </c>
      <c r="D78" s="624">
        <v>11</v>
      </c>
      <c r="E78" s="624" t="s">
        <v>7</v>
      </c>
      <c r="F78" s="739"/>
      <c r="G78" s="654" t="s">
        <v>801</v>
      </c>
      <c r="H78" s="703"/>
      <c r="I78" s="696"/>
      <c r="J78" s="626"/>
      <c r="K78" s="733"/>
      <c r="L78" s="733"/>
      <c r="M78" s="626"/>
      <c r="N78" s="626"/>
      <c r="O78" s="742"/>
      <c r="P78" s="733"/>
      <c r="Q78" s="733"/>
      <c r="R78" s="733"/>
      <c r="S78" s="70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3"/>
      <c r="CM78" s="233"/>
      <c r="CN78" s="233"/>
      <c r="CO78" s="233"/>
      <c r="CP78" s="233"/>
      <c r="CQ78" s="233"/>
      <c r="CR78" s="233"/>
      <c r="CS78" s="233"/>
      <c r="CT78" s="233"/>
      <c r="CU78" s="233"/>
      <c r="CV78" s="233"/>
      <c r="CW78" s="233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</row>
    <row r="79" spans="1:118" s="234" customFormat="1" x14ac:dyDescent="0.25">
      <c r="B79" s="232" t="s">
        <v>831</v>
      </c>
      <c r="C79" s="232"/>
      <c r="D79" s="624">
        <v>11</v>
      </c>
      <c r="E79" s="624" t="s">
        <v>7</v>
      </c>
      <c r="F79" s="641"/>
      <c r="G79" s="655" t="s">
        <v>9</v>
      </c>
      <c r="H79" s="696"/>
      <c r="I79" s="696"/>
      <c r="J79" s="696"/>
      <c r="K79" s="696"/>
      <c r="L79" s="696"/>
      <c r="M79" s="696"/>
      <c r="N79" s="696"/>
      <c r="O79" s="696"/>
      <c r="P79" s="696"/>
      <c r="Q79" s="696"/>
      <c r="R79" s="696"/>
      <c r="S79" s="696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3"/>
      <c r="BA79" s="233"/>
      <c r="BB79" s="233"/>
      <c r="BC79" s="233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3"/>
      <c r="BV79" s="233"/>
      <c r="BW79" s="233"/>
      <c r="BX79" s="233"/>
      <c r="BY79" s="233"/>
      <c r="BZ79" s="233"/>
      <c r="CA79" s="233"/>
      <c r="CB79" s="233"/>
      <c r="CC79" s="233"/>
      <c r="CD79" s="233"/>
      <c r="CE79" s="233"/>
      <c r="CF79" s="233"/>
      <c r="CG79" s="233"/>
      <c r="CH79" s="233"/>
      <c r="CI79" s="233"/>
      <c r="CJ79" s="233"/>
      <c r="CK79" s="233"/>
      <c r="CL79" s="233"/>
      <c r="CM79" s="233"/>
      <c r="CN79" s="233"/>
      <c r="CO79" s="233"/>
      <c r="CP79" s="233"/>
      <c r="CQ79" s="233"/>
      <c r="CR79" s="233"/>
      <c r="CS79" s="233"/>
      <c r="CT79" s="233"/>
      <c r="CU79" s="233"/>
      <c r="CV79" s="233"/>
      <c r="CW79" s="233"/>
      <c r="CX79" s="233"/>
      <c r="CY79" s="233"/>
      <c r="CZ79" s="233"/>
      <c r="DA79" s="233"/>
      <c r="DB79" s="233"/>
      <c r="DC79" s="233"/>
      <c r="DD79" s="233"/>
      <c r="DE79" s="233"/>
      <c r="DF79" s="233"/>
      <c r="DG79" s="233"/>
      <c r="DH79" s="233"/>
      <c r="DI79" s="233"/>
      <c r="DJ79" s="233"/>
      <c r="DK79" s="233"/>
      <c r="DL79" s="233"/>
      <c r="DM79" s="233"/>
      <c r="DN79" s="233"/>
    </row>
    <row r="80" spans="1:118" s="233" customFormat="1" x14ac:dyDescent="0.25">
      <c r="A80" s="590" t="s">
        <v>313</v>
      </c>
      <c r="B80" s="590"/>
      <c r="C80" s="657"/>
      <c r="D80" s="743"/>
      <c r="E80" s="743"/>
      <c r="F80" s="594"/>
      <c r="G80" s="597"/>
      <c r="H80" s="686"/>
      <c r="I80" s="599"/>
      <c r="J80" s="600"/>
      <c r="K80" s="600"/>
      <c r="L80" s="600"/>
      <c r="M80" s="600"/>
      <c r="N80" s="600"/>
      <c r="O80" s="600"/>
      <c r="P80" s="600"/>
      <c r="Q80" s="600"/>
      <c r="R80" s="600"/>
      <c r="S80" s="686"/>
    </row>
    <row r="81" spans="1:118" s="233" customFormat="1" x14ac:dyDescent="0.25">
      <c r="B81" s="658" t="s">
        <v>832</v>
      </c>
      <c r="C81" s="658"/>
      <c r="D81" s="618">
        <v>330</v>
      </c>
      <c r="E81" s="618" t="s">
        <v>22</v>
      </c>
      <c r="F81" s="737">
        <v>198000</v>
      </c>
      <c r="G81" s="654" t="s">
        <v>489</v>
      </c>
      <c r="H81" s="693"/>
      <c r="I81" s="609"/>
      <c r="J81" s="742"/>
      <c r="K81" s="626"/>
      <c r="L81" s="742"/>
      <c r="M81" s="610"/>
      <c r="N81" s="742"/>
      <c r="O81" s="626"/>
      <c r="P81" s="610"/>
      <c r="Q81" s="610"/>
      <c r="R81" s="610"/>
      <c r="S81" s="693"/>
    </row>
    <row r="82" spans="1:118" s="233" customFormat="1" x14ac:dyDescent="0.25">
      <c r="B82" s="658" t="s">
        <v>833</v>
      </c>
      <c r="C82" s="658"/>
      <c r="D82" s="618">
        <v>110</v>
      </c>
      <c r="E82" s="618" t="s">
        <v>22</v>
      </c>
      <c r="F82" s="737">
        <v>44000</v>
      </c>
      <c r="G82" s="654" t="s">
        <v>834</v>
      </c>
      <c r="H82" s="693"/>
      <c r="I82" s="609"/>
      <c r="J82" s="610"/>
      <c r="K82" s="610"/>
      <c r="L82" s="610"/>
      <c r="M82" s="610"/>
      <c r="N82" s="610"/>
      <c r="O82" s="626"/>
      <c r="P82" s="626"/>
      <c r="Q82" s="610"/>
      <c r="R82" s="610"/>
      <c r="S82" s="693"/>
    </row>
    <row r="83" spans="1:118" s="233" customFormat="1" x14ac:dyDescent="0.25">
      <c r="A83" s="590" t="s">
        <v>835</v>
      </c>
      <c r="B83" s="744"/>
      <c r="C83" s="590"/>
      <c r="D83" s="592"/>
      <c r="E83" s="592"/>
      <c r="F83" s="659"/>
      <c r="G83" s="605"/>
      <c r="H83" s="686"/>
      <c r="I83" s="686"/>
      <c r="J83" s="687"/>
      <c r="K83" s="687"/>
      <c r="L83" s="687"/>
      <c r="M83" s="687"/>
      <c r="N83" s="687"/>
      <c r="O83" s="687"/>
      <c r="P83" s="687"/>
      <c r="Q83" s="687"/>
      <c r="R83" s="687"/>
      <c r="S83" s="686"/>
    </row>
    <row r="84" spans="1:118" s="660" customFormat="1" x14ac:dyDescent="0.25">
      <c r="A84" s="233"/>
      <c r="B84" s="650" t="s">
        <v>836</v>
      </c>
      <c r="C84" s="688"/>
      <c r="D84" s="624"/>
      <c r="E84" s="624"/>
      <c r="F84" s="662"/>
      <c r="G84" s="615"/>
      <c r="H84" s="693"/>
      <c r="I84" s="693"/>
      <c r="J84" s="692"/>
      <c r="K84" s="692"/>
      <c r="L84" s="692"/>
      <c r="M84" s="692"/>
      <c r="N84" s="692"/>
      <c r="O84" s="692"/>
      <c r="P84" s="692"/>
      <c r="Q84" s="692"/>
      <c r="R84" s="692"/>
      <c r="S84" s="69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33"/>
      <c r="DB84" s="233"/>
      <c r="DC84" s="233"/>
      <c r="DD84" s="233"/>
      <c r="DE84" s="233"/>
      <c r="DF84" s="233"/>
      <c r="DG84" s="233"/>
      <c r="DH84" s="233"/>
      <c r="DI84" s="233"/>
      <c r="DJ84" s="233"/>
      <c r="DK84" s="233"/>
      <c r="DL84" s="233"/>
      <c r="DM84" s="233"/>
      <c r="DN84" s="233"/>
    </row>
    <row r="85" spans="1:118" s="660" customFormat="1" ht="49.2" x14ac:dyDescent="0.25">
      <c r="A85" s="233"/>
      <c r="B85" s="613"/>
      <c r="C85" s="614" t="s">
        <v>837</v>
      </c>
      <c r="D85" s="624">
        <v>22</v>
      </c>
      <c r="E85" s="624" t="s">
        <v>7</v>
      </c>
      <c r="F85" s="737">
        <v>132000</v>
      </c>
      <c r="G85" s="654" t="s">
        <v>838</v>
      </c>
      <c r="H85" s="609"/>
      <c r="I85" s="609"/>
      <c r="J85" s="626"/>
      <c r="K85" s="610"/>
      <c r="L85" s="610"/>
      <c r="M85" s="610"/>
      <c r="N85" s="610"/>
      <c r="O85" s="610"/>
      <c r="P85" s="610"/>
      <c r="Q85" s="610"/>
      <c r="R85" s="610"/>
      <c r="S85" s="661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3"/>
      <c r="CY85" s="233"/>
      <c r="CZ85" s="233"/>
      <c r="DA85" s="233"/>
      <c r="DB85" s="233"/>
      <c r="DC85" s="233"/>
      <c r="DD85" s="233"/>
      <c r="DE85" s="233"/>
      <c r="DF85" s="233"/>
      <c r="DG85" s="233"/>
      <c r="DH85" s="233"/>
      <c r="DI85" s="233"/>
      <c r="DJ85" s="233"/>
      <c r="DK85" s="233"/>
      <c r="DL85" s="233"/>
      <c r="DM85" s="233"/>
      <c r="DN85" s="233"/>
    </row>
    <row r="86" spans="1:118" s="660" customFormat="1" x14ac:dyDescent="0.6">
      <c r="A86" s="233"/>
      <c r="B86" s="613"/>
      <c r="C86" s="652" t="s">
        <v>839</v>
      </c>
      <c r="D86" s="624">
        <v>1</v>
      </c>
      <c r="E86" s="624" t="s">
        <v>325</v>
      </c>
      <c r="F86" s="745">
        <v>35000</v>
      </c>
      <c r="G86" s="654"/>
      <c r="H86" s="609"/>
      <c r="I86" s="609"/>
      <c r="J86" s="610"/>
      <c r="K86" s="610"/>
      <c r="L86" s="610"/>
      <c r="M86" s="610"/>
      <c r="N86" s="626"/>
      <c r="O86" s="610"/>
      <c r="P86" s="610"/>
      <c r="Q86" s="610"/>
      <c r="R86" s="610"/>
      <c r="S86" s="661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3"/>
      <c r="CY86" s="233"/>
      <c r="CZ86" s="233"/>
      <c r="DA86" s="233"/>
      <c r="DB86" s="233"/>
      <c r="DC86" s="233"/>
      <c r="DD86" s="233"/>
      <c r="DE86" s="233"/>
      <c r="DF86" s="233"/>
      <c r="DG86" s="233"/>
      <c r="DH86" s="233"/>
      <c r="DI86" s="233"/>
      <c r="DJ86" s="233"/>
      <c r="DK86" s="233"/>
      <c r="DL86" s="233"/>
      <c r="DM86" s="233"/>
      <c r="DN86" s="233"/>
    </row>
    <row r="87" spans="1:118" s="660" customFormat="1" ht="49.2" x14ac:dyDescent="0.25">
      <c r="A87" s="233"/>
      <c r="B87" s="613"/>
      <c r="C87" s="614" t="s">
        <v>871</v>
      </c>
      <c r="D87" s="624">
        <v>46</v>
      </c>
      <c r="E87" s="624" t="s">
        <v>189</v>
      </c>
      <c r="F87" s="746">
        <v>23000</v>
      </c>
      <c r="G87" s="654"/>
      <c r="H87" s="609"/>
      <c r="I87" s="609"/>
      <c r="J87" s="610"/>
      <c r="K87" s="610"/>
      <c r="L87" s="610"/>
      <c r="M87" s="610"/>
      <c r="N87" s="626"/>
      <c r="O87" s="610"/>
      <c r="P87" s="610"/>
      <c r="Q87" s="610"/>
      <c r="R87" s="610"/>
      <c r="S87" s="609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33"/>
      <c r="DJ87" s="233"/>
      <c r="DK87" s="233"/>
      <c r="DL87" s="233"/>
      <c r="DM87" s="233"/>
      <c r="DN87" s="233"/>
    </row>
    <row r="88" spans="1:118" s="660" customFormat="1" x14ac:dyDescent="0.6">
      <c r="A88" s="233"/>
      <c r="B88" s="613"/>
      <c r="C88" s="652" t="s">
        <v>840</v>
      </c>
      <c r="D88" s="624">
        <v>2</v>
      </c>
      <c r="E88" s="624" t="s">
        <v>189</v>
      </c>
      <c r="F88" s="745">
        <v>20000</v>
      </c>
      <c r="G88" s="654"/>
      <c r="H88" s="609"/>
      <c r="I88" s="609"/>
      <c r="J88" s="610"/>
      <c r="K88" s="626"/>
      <c r="L88" s="610"/>
      <c r="M88" s="610"/>
      <c r="N88" s="610"/>
      <c r="O88" s="610"/>
      <c r="P88" s="610"/>
      <c r="Q88" s="610"/>
      <c r="R88" s="610"/>
      <c r="S88" s="661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33"/>
      <c r="CY88" s="233"/>
      <c r="CZ88" s="233"/>
      <c r="DA88" s="233"/>
      <c r="DB88" s="233"/>
      <c r="DC88" s="233"/>
      <c r="DD88" s="233"/>
      <c r="DE88" s="233"/>
      <c r="DF88" s="233"/>
      <c r="DG88" s="233"/>
      <c r="DH88" s="233"/>
      <c r="DI88" s="233"/>
      <c r="DJ88" s="233"/>
      <c r="DK88" s="233"/>
      <c r="DL88" s="233"/>
      <c r="DM88" s="233"/>
      <c r="DN88" s="233"/>
    </row>
    <row r="89" spans="1:118" s="660" customFormat="1" ht="49.2" x14ac:dyDescent="0.25">
      <c r="A89" s="233"/>
      <c r="B89" s="613"/>
      <c r="C89" s="614" t="s">
        <v>841</v>
      </c>
      <c r="D89" s="624">
        <v>44</v>
      </c>
      <c r="E89" s="624" t="s">
        <v>22</v>
      </c>
      <c r="F89" s="746">
        <v>17600</v>
      </c>
      <c r="G89" s="654"/>
      <c r="H89" s="609"/>
      <c r="I89" s="609"/>
      <c r="J89" s="610"/>
      <c r="K89" s="610"/>
      <c r="L89" s="610"/>
      <c r="M89" s="610"/>
      <c r="N89" s="626"/>
      <c r="O89" s="610"/>
      <c r="P89" s="610"/>
      <c r="Q89" s="610"/>
      <c r="R89" s="610"/>
      <c r="S89" s="661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</row>
    <row r="90" spans="1:118" s="660" customFormat="1" x14ac:dyDescent="0.6">
      <c r="A90" s="233"/>
      <c r="B90" s="613"/>
      <c r="C90" s="652" t="s">
        <v>842</v>
      </c>
      <c r="D90" s="624">
        <v>1</v>
      </c>
      <c r="E90" s="624" t="s">
        <v>325</v>
      </c>
      <c r="F90" s="745">
        <v>5000</v>
      </c>
      <c r="G90" s="654"/>
      <c r="H90" s="609"/>
      <c r="I90" s="609"/>
      <c r="J90" s="610"/>
      <c r="K90" s="610"/>
      <c r="L90" s="610"/>
      <c r="M90" s="610"/>
      <c r="N90" s="610"/>
      <c r="O90" s="610"/>
      <c r="P90" s="626"/>
      <c r="Q90" s="610"/>
      <c r="R90" s="610"/>
      <c r="S90" s="609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  <c r="CE90" s="233"/>
      <c r="CF90" s="233"/>
      <c r="CG90" s="233"/>
      <c r="CH90" s="233"/>
      <c r="CI90" s="233"/>
      <c r="CJ90" s="233"/>
      <c r="CK90" s="233"/>
      <c r="CL90" s="233"/>
      <c r="CM90" s="233"/>
      <c r="CN90" s="233"/>
      <c r="CO90" s="233"/>
      <c r="CP90" s="233"/>
      <c r="CQ90" s="233"/>
      <c r="CR90" s="233"/>
      <c r="CS90" s="233"/>
      <c r="CT90" s="233"/>
      <c r="CU90" s="233"/>
      <c r="CV90" s="233"/>
      <c r="CW90" s="233"/>
      <c r="CX90" s="233"/>
      <c r="CY90" s="233"/>
      <c r="CZ90" s="233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</row>
    <row r="91" spans="1:118" s="660" customFormat="1" x14ac:dyDescent="0.25">
      <c r="A91" s="233"/>
      <c r="B91" s="650" t="s">
        <v>843</v>
      </c>
      <c r="C91" s="688"/>
      <c r="D91" s="624"/>
      <c r="E91" s="624"/>
      <c r="F91" s="662"/>
      <c r="G91" s="615"/>
      <c r="H91" s="609"/>
      <c r="I91" s="609"/>
      <c r="J91" s="610"/>
      <c r="K91" s="610"/>
      <c r="L91" s="610"/>
      <c r="M91" s="610"/>
      <c r="N91" s="610"/>
      <c r="O91" s="610"/>
      <c r="P91" s="610"/>
      <c r="Q91" s="610"/>
      <c r="R91" s="610"/>
      <c r="S91" s="661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  <c r="CE91" s="233"/>
      <c r="CF91" s="233"/>
      <c r="CG91" s="233"/>
      <c r="CH91" s="233"/>
      <c r="CI91" s="233"/>
      <c r="CJ91" s="233"/>
      <c r="CK91" s="233"/>
      <c r="CL91" s="233"/>
      <c r="CM91" s="233"/>
      <c r="CN91" s="233"/>
      <c r="CO91" s="233"/>
      <c r="CP91" s="233"/>
      <c r="CQ91" s="233"/>
      <c r="CR91" s="233"/>
      <c r="CS91" s="233"/>
      <c r="CT91" s="233"/>
      <c r="CU91" s="233"/>
      <c r="CV91" s="233"/>
      <c r="CW91" s="233"/>
      <c r="CX91" s="233"/>
      <c r="CY91" s="233"/>
      <c r="CZ91" s="233"/>
      <c r="DA91" s="233"/>
      <c r="DB91" s="233"/>
      <c r="DC91" s="233"/>
      <c r="DD91" s="233"/>
      <c r="DE91" s="233"/>
      <c r="DF91" s="233"/>
      <c r="DG91" s="233"/>
      <c r="DH91" s="233"/>
      <c r="DI91" s="233"/>
      <c r="DJ91" s="233"/>
      <c r="DK91" s="233"/>
      <c r="DL91" s="233"/>
      <c r="DM91" s="233"/>
      <c r="DN91" s="233"/>
    </row>
    <row r="92" spans="1:118" s="660" customFormat="1" ht="49.2" x14ac:dyDescent="0.25">
      <c r="A92" s="233"/>
      <c r="B92" s="613"/>
      <c r="C92" s="652" t="s">
        <v>844</v>
      </c>
      <c r="D92" s="587">
        <v>11</v>
      </c>
      <c r="E92" s="587" t="s">
        <v>7</v>
      </c>
      <c r="F92" s="746">
        <v>77000</v>
      </c>
      <c r="G92" s="615" t="s">
        <v>845</v>
      </c>
      <c r="H92" s="609"/>
      <c r="I92" s="747"/>
      <c r="J92" s="610"/>
      <c r="K92" s="610"/>
      <c r="L92" s="610"/>
      <c r="M92" s="610"/>
      <c r="N92" s="610"/>
      <c r="O92" s="610"/>
      <c r="P92" s="610"/>
      <c r="Q92" s="610"/>
      <c r="R92" s="610"/>
      <c r="S92" s="661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33"/>
      <c r="DF92" s="233"/>
      <c r="DG92" s="233"/>
      <c r="DH92" s="233"/>
      <c r="DI92" s="233"/>
      <c r="DJ92" s="233"/>
      <c r="DK92" s="233"/>
      <c r="DL92" s="233"/>
      <c r="DM92" s="233"/>
      <c r="DN92" s="233"/>
    </row>
    <row r="93" spans="1:118" s="660" customFormat="1" x14ac:dyDescent="0.25">
      <c r="A93" s="233"/>
      <c r="B93" s="613"/>
      <c r="C93" s="652" t="s">
        <v>846</v>
      </c>
      <c r="D93" s="587">
        <v>1</v>
      </c>
      <c r="E93" s="587" t="s">
        <v>325</v>
      </c>
      <c r="F93" s="746">
        <v>5000</v>
      </c>
      <c r="G93" s="615"/>
      <c r="H93" s="609"/>
      <c r="I93" s="609"/>
      <c r="J93" s="610"/>
      <c r="K93" s="610"/>
      <c r="L93" s="610"/>
      <c r="M93" s="610"/>
      <c r="N93" s="610"/>
      <c r="O93" s="610"/>
      <c r="P93" s="626"/>
      <c r="Q93" s="610"/>
      <c r="R93" s="610"/>
      <c r="S93" s="661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33"/>
      <c r="DJ93" s="233"/>
      <c r="DK93" s="233"/>
      <c r="DL93" s="233"/>
      <c r="DM93" s="233"/>
      <c r="DN93" s="233"/>
    </row>
    <row r="94" spans="1:118" s="660" customFormat="1" x14ac:dyDescent="0.25">
      <c r="A94" s="233"/>
      <c r="B94" s="613"/>
      <c r="C94" s="652" t="s">
        <v>847</v>
      </c>
      <c r="D94" s="587">
        <v>11</v>
      </c>
      <c r="E94" s="587" t="s">
        <v>7</v>
      </c>
      <c r="F94" s="746">
        <v>44000</v>
      </c>
      <c r="G94" s="615"/>
      <c r="H94" s="609"/>
      <c r="I94" s="609"/>
      <c r="J94" s="610"/>
      <c r="K94" s="610"/>
      <c r="L94" s="610"/>
      <c r="M94" s="610"/>
      <c r="N94" s="610"/>
      <c r="O94" s="626"/>
      <c r="P94" s="610"/>
      <c r="Q94" s="610"/>
      <c r="R94" s="610"/>
      <c r="S94" s="661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F94" s="233"/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33"/>
      <c r="CY94" s="233"/>
      <c r="CZ94" s="233"/>
      <c r="DA94" s="233"/>
      <c r="DB94" s="233"/>
      <c r="DC94" s="233"/>
      <c r="DD94" s="233"/>
      <c r="DE94" s="233"/>
      <c r="DF94" s="233"/>
      <c r="DG94" s="233"/>
      <c r="DH94" s="233"/>
      <c r="DI94" s="233"/>
      <c r="DJ94" s="233"/>
      <c r="DK94" s="233"/>
      <c r="DL94" s="233"/>
      <c r="DM94" s="233"/>
      <c r="DN94" s="233"/>
    </row>
    <row r="95" spans="1:118" s="660" customFormat="1" x14ac:dyDescent="0.25">
      <c r="A95" s="233"/>
      <c r="B95" s="613"/>
      <c r="C95" s="652" t="s">
        <v>848</v>
      </c>
      <c r="D95" s="587">
        <v>1</v>
      </c>
      <c r="E95" s="587" t="s">
        <v>325</v>
      </c>
      <c r="F95" s="746">
        <v>30000</v>
      </c>
      <c r="G95" s="615"/>
      <c r="H95" s="609"/>
      <c r="I95" s="609"/>
      <c r="J95" s="610"/>
      <c r="K95" s="610"/>
      <c r="L95" s="610"/>
      <c r="M95" s="610"/>
      <c r="N95" s="610"/>
      <c r="O95" s="610"/>
      <c r="P95" s="626"/>
      <c r="Q95" s="610"/>
      <c r="R95" s="610"/>
      <c r="S95" s="661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3"/>
      <c r="BA95" s="233"/>
      <c r="BB95" s="233"/>
      <c r="BC95" s="233"/>
      <c r="BD95" s="233"/>
      <c r="BE95" s="233"/>
      <c r="BF95" s="233"/>
      <c r="BG95" s="233"/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3"/>
      <c r="BS95" s="233"/>
      <c r="BT95" s="233"/>
      <c r="BU95" s="233"/>
      <c r="BV95" s="233"/>
      <c r="BW95" s="233"/>
      <c r="BX95" s="233"/>
      <c r="BY95" s="233"/>
      <c r="BZ95" s="233"/>
      <c r="CA95" s="233"/>
      <c r="CB95" s="233"/>
      <c r="CC95" s="233"/>
      <c r="CD95" s="233"/>
      <c r="CE95" s="233"/>
      <c r="CF95" s="233"/>
      <c r="CG95" s="233"/>
      <c r="CH95" s="233"/>
      <c r="CI95" s="233"/>
      <c r="CJ95" s="233"/>
      <c r="CK95" s="233"/>
      <c r="CL95" s="233"/>
      <c r="CM95" s="233"/>
      <c r="CN95" s="233"/>
      <c r="CO95" s="233"/>
      <c r="CP95" s="233"/>
      <c r="CQ95" s="233"/>
      <c r="CR95" s="233"/>
      <c r="CS95" s="233"/>
      <c r="CT95" s="233"/>
      <c r="CU95" s="233"/>
      <c r="CV95" s="233"/>
      <c r="CW95" s="233"/>
      <c r="CX95" s="233"/>
      <c r="CY95" s="233"/>
      <c r="CZ95" s="233"/>
      <c r="DA95" s="233"/>
      <c r="DB95" s="233"/>
      <c r="DC95" s="233"/>
      <c r="DD95" s="233"/>
      <c r="DE95" s="233"/>
      <c r="DF95" s="233"/>
      <c r="DG95" s="233"/>
      <c r="DH95" s="233"/>
      <c r="DI95" s="233"/>
      <c r="DJ95" s="233"/>
      <c r="DK95" s="233"/>
      <c r="DL95" s="233"/>
      <c r="DM95" s="233"/>
      <c r="DN95" s="233"/>
    </row>
    <row r="96" spans="1:118" s="665" customFormat="1" x14ac:dyDescent="0.25">
      <c r="A96" s="590" t="s">
        <v>338</v>
      </c>
      <c r="B96" s="590"/>
      <c r="C96" s="590"/>
      <c r="D96" s="593"/>
      <c r="E96" s="593"/>
      <c r="F96" s="659"/>
      <c r="G96" s="663"/>
      <c r="H96" s="748"/>
      <c r="I96" s="748"/>
      <c r="J96" s="749"/>
      <c r="K96" s="749"/>
      <c r="L96" s="749"/>
      <c r="M96" s="749"/>
      <c r="N96" s="749"/>
      <c r="O96" s="749"/>
      <c r="P96" s="749"/>
      <c r="Q96" s="749"/>
      <c r="R96" s="749"/>
      <c r="S96" s="748"/>
      <c r="T96" s="664"/>
      <c r="U96" s="664"/>
      <c r="V96" s="664"/>
      <c r="W96" s="664"/>
      <c r="X96" s="664"/>
      <c r="Y96" s="664"/>
      <c r="Z96" s="664"/>
      <c r="AA96" s="664"/>
      <c r="AB96" s="664"/>
      <c r="AC96" s="664"/>
      <c r="AD96" s="664"/>
      <c r="AE96" s="664"/>
      <c r="AF96" s="664"/>
      <c r="AG96" s="664"/>
      <c r="AH96" s="664"/>
      <c r="AI96" s="664"/>
      <c r="AJ96" s="664"/>
      <c r="AK96" s="664"/>
      <c r="AL96" s="664"/>
      <c r="AM96" s="664"/>
      <c r="AN96" s="664"/>
      <c r="AO96" s="664"/>
      <c r="AP96" s="664"/>
      <c r="AQ96" s="664"/>
      <c r="AR96" s="664"/>
      <c r="AS96" s="664"/>
      <c r="AT96" s="664"/>
      <c r="AU96" s="664"/>
      <c r="AV96" s="664"/>
      <c r="AW96" s="664"/>
      <c r="AX96" s="664"/>
      <c r="AY96" s="664"/>
      <c r="AZ96" s="664"/>
      <c r="BA96" s="664"/>
      <c r="BB96" s="664"/>
      <c r="BC96" s="664"/>
      <c r="BD96" s="664"/>
      <c r="BE96" s="664"/>
      <c r="BF96" s="664"/>
      <c r="BG96" s="664"/>
      <c r="BH96" s="664"/>
      <c r="BI96" s="664"/>
      <c r="BJ96" s="664"/>
      <c r="BK96" s="664"/>
      <c r="BL96" s="664"/>
      <c r="BM96" s="664"/>
      <c r="BN96" s="664"/>
      <c r="BO96" s="664"/>
      <c r="BP96" s="664"/>
      <c r="BQ96" s="664"/>
      <c r="BR96" s="664"/>
      <c r="BS96" s="664"/>
      <c r="BT96" s="664"/>
      <c r="BU96" s="664"/>
      <c r="BV96" s="664"/>
      <c r="BW96" s="664"/>
      <c r="BX96" s="664"/>
      <c r="BY96" s="664"/>
      <c r="BZ96" s="664"/>
      <c r="CA96" s="664"/>
      <c r="CB96" s="664"/>
      <c r="CC96" s="664"/>
      <c r="CD96" s="664"/>
      <c r="CE96" s="664"/>
      <c r="CF96" s="664"/>
      <c r="CG96" s="664"/>
      <c r="CH96" s="664"/>
      <c r="CI96" s="664"/>
      <c r="CJ96" s="664"/>
      <c r="CK96" s="664"/>
      <c r="CL96" s="664"/>
      <c r="CM96" s="664"/>
      <c r="CN96" s="664"/>
      <c r="CO96" s="664"/>
      <c r="CP96" s="664"/>
      <c r="CQ96" s="664"/>
      <c r="CR96" s="664"/>
      <c r="CS96" s="664"/>
      <c r="CT96" s="664"/>
      <c r="CU96" s="664"/>
      <c r="CV96" s="664"/>
      <c r="CW96" s="664"/>
      <c r="CX96" s="664"/>
      <c r="CY96" s="664"/>
      <c r="CZ96" s="664"/>
      <c r="DA96" s="664"/>
      <c r="DB96" s="664"/>
      <c r="DC96" s="664"/>
      <c r="DD96" s="664"/>
      <c r="DE96" s="664"/>
      <c r="DF96" s="664"/>
      <c r="DG96" s="664"/>
      <c r="DH96" s="664"/>
      <c r="DI96" s="664"/>
      <c r="DJ96" s="664"/>
      <c r="DK96" s="664"/>
      <c r="DL96" s="664"/>
      <c r="DM96" s="664"/>
      <c r="DN96" s="664"/>
    </row>
    <row r="97" spans="1:118" s="234" customFormat="1" x14ac:dyDescent="0.25">
      <c r="A97" s="627"/>
      <c r="B97" s="622" t="s">
        <v>872</v>
      </c>
      <c r="C97" s="623"/>
      <c r="D97" s="587">
        <v>12</v>
      </c>
      <c r="E97" s="587" t="s">
        <v>13</v>
      </c>
      <c r="F97" s="750"/>
      <c r="G97" s="655" t="s">
        <v>522</v>
      </c>
      <c r="H97" s="863" t="s">
        <v>23</v>
      </c>
      <c r="I97" s="863"/>
      <c r="J97" s="863"/>
      <c r="K97" s="863"/>
      <c r="L97" s="863"/>
      <c r="M97" s="863"/>
      <c r="N97" s="863"/>
      <c r="O97" s="863"/>
      <c r="P97" s="863"/>
      <c r="Q97" s="863"/>
      <c r="R97" s="863"/>
      <c r="S97" s="86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3"/>
      <c r="BS97" s="233"/>
      <c r="BT97" s="233"/>
      <c r="BU97" s="233"/>
      <c r="BV97" s="233"/>
      <c r="BW97" s="233"/>
      <c r="BX97" s="233"/>
      <c r="BY97" s="233"/>
      <c r="BZ97" s="233"/>
      <c r="CA97" s="233"/>
      <c r="CB97" s="233"/>
      <c r="CC97" s="233"/>
      <c r="CD97" s="233"/>
      <c r="CE97" s="233"/>
      <c r="CF97" s="233"/>
      <c r="CG97" s="233"/>
      <c r="CH97" s="233"/>
      <c r="CI97" s="233"/>
      <c r="CJ97" s="233"/>
      <c r="CK97" s="233"/>
      <c r="CL97" s="233"/>
      <c r="CM97" s="233"/>
      <c r="CN97" s="233"/>
      <c r="CO97" s="233"/>
      <c r="CP97" s="233"/>
      <c r="CQ97" s="233"/>
      <c r="CR97" s="233"/>
      <c r="CS97" s="233"/>
      <c r="CT97" s="233"/>
      <c r="CU97" s="233"/>
      <c r="CV97" s="233"/>
      <c r="CW97" s="233"/>
      <c r="CX97" s="233"/>
      <c r="CY97" s="233"/>
      <c r="CZ97" s="233"/>
      <c r="DA97" s="233"/>
      <c r="DB97" s="233"/>
      <c r="DC97" s="233"/>
      <c r="DD97" s="233"/>
      <c r="DE97" s="233"/>
      <c r="DF97" s="233"/>
      <c r="DG97" s="233"/>
      <c r="DH97" s="233"/>
      <c r="DI97" s="233"/>
      <c r="DJ97" s="233"/>
      <c r="DK97" s="233"/>
      <c r="DL97" s="233"/>
      <c r="DM97" s="233"/>
      <c r="DN97" s="233"/>
    </row>
    <row r="98" spans="1:118" s="234" customFormat="1" x14ac:dyDescent="0.25">
      <c r="A98" s="634"/>
      <c r="B98" s="622" t="s">
        <v>849</v>
      </c>
      <c r="C98" s="623"/>
      <c r="D98" s="587">
        <v>5</v>
      </c>
      <c r="E98" s="587" t="s">
        <v>13</v>
      </c>
      <c r="F98" s="750">
        <v>5000</v>
      </c>
      <c r="G98" s="655" t="s">
        <v>850</v>
      </c>
      <c r="H98" s="751"/>
      <c r="I98" s="751"/>
      <c r="J98" s="666"/>
      <c r="K98" s="609"/>
      <c r="L98" s="666"/>
      <c r="M98" s="609"/>
      <c r="N98" s="666"/>
      <c r="O98" s="609"/>
      <c r="P98" s="666"/>
      <c r="Q98" s="609"/>
      <c r="R98" s="609"/>
      <c r="S98" s="609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3"/>
      <c r="BS98" s="233"/>
      <c r="BT98" s="233"/>
      <c r="BU98" s="233"/>
      <c r="BV98" s="233"/>
      <c r="BW98" s="233"/>
      <c r="BX98" s="233"/>
      <c r="BY98" s="233"/>
      <c r="BZ98" s="233"/>
      <c r="CA98" s="233"/>
      <c r="CB98" s="233"/>
      <c r="CC98" s="233"/>
      <c r="CD98" s="233"/>
      <c r="CE98" s="233"/>
      <c r="CF98" s="233"/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  <c r="CQ98" s="233"/>
      <c r="CR98" s="233"/>
      <c r="CS98" s="233"/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33"/>
      <c r="DJ98" s="233"/>
      <c r="DK98" s="233"/>
      <c r="DL98" s="233"/>
      <c r="DM98" s="233"/>
      <c r="DN98" s="233"/>
    </row>
    <row r="99" spans="1:118" s="234" customFormat="1" x14ac:dyDescent="0.25">
      <c r="A99" s="656"/>
      <c r="B99" s="622" t="s">
        <v>851</v>
      </c>
      <c r="C99" s="623"/>
      <c r="D99" s="587">
        <v>1</v>
      </c>
      <c r="E99" s="587" t="s">
        <v>13</v>
      </c>
      <c r="F99" s="750"/>
      <c r="G99" s="655" t="s">
        <v>524</v>
      </c>
      <c r="H99" s="703"/>
      <c r="I99" s="703"/>
      <c r="J99" s="702"/>
      <c r="K99" s="702"/>
      <c r="L99" s="702"/>
      <c r="M99" s="702"/>
      <c r="N99" s="702"/>
      <c r="O99" s="702"/>
      <c r="P99" s="702"/>
      <c r="Q99" s="702"/>
      <c r="R99" s="863"/>
      <c r="S99" s="86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3"/>
      <c r="AH99" s="233"/>
      <c r="AI99" s="233"/>
      <c r="AJ99" s="233"/>
      <c r="AK99" s="233"/>
      <c r="AL99" s="233"/>
      <c r="AM99" s="233"/>
      <c r="AN99" s="233"/>
      <c r="AO99" s="233"/>
      <c r="AP99" s="233"/>
      <c r="AQ99" s="233"/>
      <c r="AR99" s="233"/>
      <c r="AS99" s="233"/>
      <c r="AT99" s="233"/>
      <c r="AU99" s="233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233"/>
      <c r="BS99" s="233"/>
      <c r="BT99" s="233"/>
      <c r="BU99" s="233"/>
      <c r="BV99" s="233"/>
      <c r="BW99" s="233"/>
      <c r="BX99" s="233"/>
      <c r="BY99" s="233"/>
      <c r="BZ99" s="233"/>
      <c r="CA99" s="233"/>
      <c r="CB99" s="233"/>
      <c r="CC99" s="233"/>
      <c r="CD99" s="233"/>
      <c r="CE99" s="233"/>
      <c r="CF99" s="233"/>
      <c r="CG99" s="233"/>
      <c r="CH99" s="233"/>
      <c r="CI99" s="233"/>
      <c r="CJ99" s="233"/>
      <c r="CK99" s="233"/>
      <c r="CL99" s="233"/>
      <c r="CM99" s="233"/>
      <c r="CN99" s="233"/>
      <c r="CO99" s="233"/>
      <c r="CP99" s="233"/>
      <c r="CQ99" s="233"/>
      <c r="CR99" s="233"/>
      <c r="CS99" s="233"/>
      <c r="CT99" s="233"/>
      <c r="CU99" s="233"/>
      <c r="CV99" s="233"/>
      <c r="CW99" s="233"/>
      <c r="CX99" s="233"/>
      <c r="CY99" s="233"/>
      <c r="CZ99" s="233"/>
      <c r="DA99" s="233"/>
      <c r="DB99" s="233"/>
      <c r="DC99" s="233"/>
      <c r="DD99" s="233"/>
      <c r="DE99" s="233"/>
      <c r="DF99" s="233"/>
      <c r="DG99" s="233"/>
      <c r="DH99" s="233"/>
      <c r="DI99" s="233"/>
      <c r="DJ99" s="233"/>
      <c r="DK99" s="233"/>
      <c r="DL99" s="233"/>
      <c r="DM99" s="233"/>
      <c r="DN99" s="233"/>
    </row>
    <row r="100" spans="1:118" x14ac:dyDescent="0.7">
      <c r="F100" s="667"/>
      <c r="H100" s="752"/>
      <c r="I100" s="752"/>
      <c r="J100" s="668"/>
      <c r="K100" s="668"/>
      <c r="L100" s="868"/>
      <c r="M100" s="868"/>
      <c r="N100" s="868"/>
      <c r="O100" s="868"/>
      <c r="P100" s="868"/>
      <c r="Q100" s="868"/>
    </row>
    <row r="101" spans="1:118" x14ac:dyDescent="0.7">
      <c r="F101" s="667"/>
      <c r="H101" s="752"/>
      <c r="I101" s="752"/>
      <c r="J101" s="668"/>
      <c r="K101" s="668"/>
      <c r="L101" s="668"/>
      <c r="M101" s="668"/>
      <c r="N101" s="668"/>
      <c r="O101" s="668"/>
      <c r="P101" s="668"/>
      <c r="Q101" s="668"/>
    </row>
    <row r="102" spans="1:118" x14ac:dyDescent="0.7">
      <c r="F102" s="667"/>
      <c r="H102" s="752"/>
      <c r="I102" s="752"/>
      <c r="J102" s="668"/>
      <c r="K102" s="668"/>
      <c r="L102" s="668"/>
      <c r="M102" s="668"/>
      <c r="N102" s="668"/>
      <c r="O102" s="668"/>
      <c r="P102" s="668"/>
      <c r="Q102" s="668"/>
    </row>
    <row r="103" spans="1:118" x14ac:dyDescent="0.7">
      <c r="F103" s="667"/>
      <c r="H103" s="752"/>
      <c r="I103" s="752"/>
      <c r="J103" s="668"/>
      <c r="K103" s="668"/>
      <c r="L103" s="668"/>
      <c r="M103" s="668"/>
      <c r="N103" s="668"/>
      <c r="O103" s="668"/>
      <c r="P103" s="668"/>
      <c r="Q103" s="668"/>
    </row>
    <row r="121" spans="2:17" x14ac:dyDescent="0.7">
      <c r="B121" s="669"/>
      <c r="C121" s="443"/>
      <c r="F121" s="667"/>
      <c r="H121" s="752"/>
      <c r="I121" s="752"/>
      <c r="J121" s="668"/>
      <c r="K121" s="668"/>
      <c r="L121" s="668"/>
      <c r="M121" s="668"/>
      <c r="N121" s="668"/>
      <c r="O121" s="668"/>
      <c r="P121" s="668"/>
      <c r="Q121" s="668"/>
    </row>
    <row r="122" spans="2:17" x14ac:dyDescent="0.7">
      <c r="B122" s="443"/>
      <c r="C122" s="443"/>
      <c r="F122" s="667"/>
      <c r="H122" s="752"/>
      <c r="I122" s="752"/>
      <c r="J122" s="668"/>
      <c r="K122" s="668"/>
      <c r="L122" s="668"/>
      <c r="M122" s="668"/>
      <c r="N122" s="668"/>
      <c r="O122" s="668"/>
      <c r="P122" s="668"/>
      <c r="Q122" s="668"/>
    </row>
    <row r="123" spans="2:17" x14ac:dyDescent="0.7">
      <c r="F123" s="667"/>
      <c r="H123" s="752"/>
      <c r="I123" s="752"/>
      <c r="J123" s="668"/>
      <c r="K123" s="668"/>
      <c r="L123" s="668"/>
      <c r="M123" s="668"/>
      <c r="N123" s="668"/>
      <c r="O123" s="668"/>
      <c r="P123" s="668"/>
      <c r="Q123" s="668"/>
    </row>
    <row r="124" spans="2:17" x14ac:dyDescent="0.7">
      <c r="F124" s="667"/>
      <c r="H124" s="752"/>
      <c r="I124" s="752"/>
      <c r="J124" s="668"/>
      <c r="K124" s="668"/>
      <c r="L124" s="668"/>
      <c r="M124" s="668"/>
      <c r="N124" s="668"/>
      <c r="O124" s="668"/>
      <c r="P124" s="668"/>
      <c r="Q124" s="668"/>
    </row>
  </sheetData>
  <mergeCells count="10">
    <mergeCell ref="B1:S1"/>
    <mergeCell ref="B2:S2"/>
    <mergeCell ref="B3:S3"/>
    <mergeCell ref="A5:C7"/>
    <mergeCell ref="L100:Q100"/>
    <mergeCell ref="D5:E6"/>
    <mergeCell ref="F5:F7"/>
    <mergeCell ref="G5:G7"/>
    <mergeCell ref="H97:S97"/>
    <mergeCell ref="R99:S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workbookViewId="0">
      <selection sqref="A1:XFD1048576"/>
    </sheetView>
  </sheetViews>
  <sheetFormatPr defaultColWidth="7.8984375" defaultRowHeight="19.8" x14ac:dyDescent="0.5"/>
  <cols>
    <col min="1" max="1" width="26.8984375" style="15" customWidth="1"/>
    <col min="2" max="2" width="5.19921875" style="109" customWidth="1"/>
    <col min="3" max="3" width="5.19921875" style="15" customWidth="1"/>
    <col min="4" max="4" width="10.19921875" style="15" bestFit="1" customWidth="1"/>
    <col min="5" max="5" width="6" style="15" bestFit="1" customWidth="1"/>
    <col min="6" max="6" width="6.19921875" style="15" bestFit="1" customWidth="1"/>
    <col min="7" max="7" width="6" style="15" bestFit="1" customWidth="1"/>
    <col min="8" max="8" width="6.3984375" style="15" bestFit="1" customWidth="1"/>
    <col min="9" max="9" width="6.59765625" style="15" customWidth="1"/>
    <col min="10" max="11" width="7.3984375" style="15" customWidth="1"/>
    <col min="12" max="12" width="7.19921875" style="15" customWidth="1"/>
    <col min="13" max="13" width="8.59765625" style="15" customWidth="1"/>
    <col min="14" max="14" width="8" style="15" customWidth="1"/>
    <col min="15" max="16" width="5.8984375" style="15" bestFit="1" customWidth="1"/>
    <col min="17" max="17" width="18.19921875" style="15" customWidth="1"/>
    <col min="18" max="116" width="7.8984375" style="2"/>
    <col min="117" max="16384" width="7.8984375" style="15"/>
  </cols>
  <sheetData>
    <row r="1" spans="1:116" s="14" customFormat="1" ht="20.399999999999999" x14ac:dyDescent="0.55000000000000004">
      <c r="A1" s="869" t="s">
        <v>541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116" s="14" customFormat="1" ht="20.399999999999999" x14ac:dyDescent="0.55000000000000004">
      <c r="A2" s="869" t="s">
        <v>124</v>
      </c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86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s="14" customFormat="1" ht="20.399999999999999" x14ac:dyDescent="0.55000000000000004">
      <c r="A3" s="869" t="s">
        <v>542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ht="10.5" customHeight="1" x14ac:dyDescent="0.5">
      <c r="A4" s="415"/>
      <c r="B4" s="416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16" s="14" customFormat="1" ht="20.399999999999999" x14ac:dyDescent="0.55000000000000004">
      <c r="A5" s="760" t="s">
        <v>0</v>
      </c>
      <c r="B5" s="760" t="s">
        <v>3</v>
      </c>
      <c r="C5" s="760" t="s">
        <v>4</v>
      </c>
      <c r="D5" s="760" t="s">
        <v>1</v>
      </c>
      <c r="E5" s="16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761" t="s">
        <v>6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</row>
    <row r="6" spans="1:116" s="14" customFormat="1" ht="20.399999999999999" x14ac:dyDescent="0.55000000000000004">
      <c r="A6" s="760"/>
      <c r="B6" s="760"/>
      <c r="C6" s="760"/>
      <c r="D6" s="760"/>
      <c r="E6" s="17">
        <v>22555</v>
      </c>
      <c r="F6" s="17">
        <v>22586</v>
      </c>
      <c r="G6" s="17">
        <v>22616</v>
      </c>
      <c r="H6" s="17">
        <v>22647</v>
      </c>
      <c r="I6" s="17">
        <v>22678</v>
      </c>
      <c r="J6" s="17">
        <v>22706</v>
      </c>
      <c r="K6" s="17">
        <v>22737</v>
      </c>
      <c r="L6" s="17">
        <v>22767</v>
      </c>
      <c r="M6" s="17">
        <v>22798</v>
      </c>
      <c r="N6" s="17">
        <v>22828</v>
      </c>
      <c r="O6" s="17">
        <v>22859</v>
      </c>
      <c r="P6" s="17">
        <v>22890</v>
      </c>
      <c r="Q6" s="76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s="14" customFormat="1" ht="23.4" x14ac:dyDescent="0.6">
      <c r="A7" s="25"/>
      <c r="B7" s="104"/>
      <c r="C7" s="104"/>
      <c r="D7" s="417">
        <v>2827640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0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s="127" customFormat="1" ht="24" customHeight="1" x14ac:dyDescent="0.55000000000000004">
      <c r="A8" s="364" t="s">
        <v>41</v>
      </c>
      <c r="B8" s="365"/>
      <c r="C8" s="365"/>
      <c r="D8" s="365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8" t="s">
        <v>464</v>
      </c>
    </row>
    <row r="9" spans="1:116" s="131" customFormat="1" ht="20.399999999999999" x14ac:dyDescent="0.5">
      <c r="A9" s="369" t="s">
        <v>25</v>
      </c>
      <c r="B9" s="370"/>
      <c r="C9" s="370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s="131" customFormat="1" ht="40.799999999999997" x14ac:dyDescent="0.5">
      <c r="A10" s="8" t="s">
        <v>36</v>
      </c>
      <c r="B10" s="44">
        <v>13</v>
      </c>
      <c r="C10" s="44" t="s">
        <v>7</v>
      </c>
      <c r="D10" s="44"/>
      <c r="E10" s="1"/>
      <c r="F10" s="418" t="s">
        <v>543</v>
      </c>
      <c r="G10" s="418"/>
      <c r="H10" s="44"/>
      <c r="I10" s="44"/>
      <c r="J10" s="5"/>
      <c r="K10" s="5"/>
      <c r="L10" s="5"/>
      <c r="M10" s="5"/>
      <c r="N10" s="5"/>
      <c r="O10" s="5"/>
      <c r="P10" s="5"/>
      <c r="Q10" s="26" t="s">
        <v>544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s="2" customFormat="1" ht="20.399999999999999" x14ac:dyDescent="0.5">
      <c r="A11" s="369" t="s">
        <v>545</v>
      </c>
      <c r="B11" s="370"/>
      <c r="C11" s="370"/>
      <c r="D11" s="370"/>
      <c r="E11" s="373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4"/>
    </row>
    <row r="12" spans="1:116" s="2" customFormat="1" ht="39" customHeight="1" x14ac:dyDescent="0.5">
      <c r="A12" s="8" t="s">
        <v>26</v>
      </c>
      <c r="B12" s="44">
        <v>13</v>
      </c>
      <c r="C12" s="44" t="s">
        <v>7</v>
      </c>
      <c r="D12" s="19"/>
      <c r="E12" s="5"/>
      <c r="F12" s="870" t="s">
        <v>543</v>
      </c>
      <c r="G12" s="871"/>
      <c r="H12" s="5"/>
      <c r="I12" s="5"/>
      <c r="J12" s="5"/>
      <c r="K12" s="5"/>
      <c r="L12" s="5"/>
      <c r="M12" s="5"/>
      <c r="N12" s="5"/>
      <c r="O12" s="5"/>
      <c r="P12" s="5"/>
      <c r="Q12" s="105" t="s">
        <v>464</v>
      </c>
    </row>
    <row r="13" spans="1:116" s="2" customFormat="1" ht="40.799999999999997" x14ac:dyDescent="0.5">
      <c r="A13" s="8" t="s">
        <v>27</v>
      </c>
      <c r="B13" s="44">
        <v>13</v>
      </c>
      <c r="C13" s="44" t="s">
        <v>7</v>
      </c>
      <c r="D13" s="19"/>
      <c r="E13" s="419"/>
      <c r="F13" s="419"/>
      <c r="G13" s="420"/>
      <c r="H13" s="870" t="s">
        <v>543</v>
      </c>
      <c r="I13" s="871"/>
      <c r="J13" s="419"/>
      <c r="K13" s="419"/>
      <c r="L13" s="419"/>
      <c r="M13" s="419"/>
      <c r="N13" s="419"/>
      <c r="O13" s="419"/>
      <c r="P13" s="419"/>
      <c r="Q13" s="759" t="s">
        <v>546</v>
      </c>
    </row>
    <row r="14" spans="1:116" s="2" customFormat="1" x14ac:dyDescent="0.5">
      <c r="A14" s="9" t="s">
        <v>15</v>
      </c>
      <c r="B14" s="44"/>
      <c r="C14" s="44"/>
      <c r="D14" s="44"/>
      <c r="E14" s="419"/>
      <c r="F14" s="419"/>
      <c r="G14" s="870" t="s">
        <v>543</v>
      </c>
      <c r="H14" s="871"/>
      <c r="I14" s="421"/>
      <c r="J14" s="419"/>
      <c r="K14" s="419"/>
      <c r="L14" s="419"/>
      <c r="M14" s="419"/>
      <c r="N14" s="419"/>
      <c r="O14" s="419"/>
      <c r="P14" s="419"/>
      <c r="Q14" s="759"/>
    </row>
    <row r="15" spans="1:116" s="2" customFormat="1" ht="24" customHeight="1" x14ac:dyDescent="0.5">
      <c r="A15" s="9" t="s">
        <v>16</v>
      </c>
      <c r="B15" s="44"/>
      <c r="C15" s="44"/>
      <c r="D15" s="422"/>
      <c r="E15" s="423"/>
      <c r="F15" s="423"/>
      <c r="G15" s="872" t="s">
        <v>543</v>
      </c>
      <c r="H15" s="872"/>
      <c r="I15" s="424"/>
      <c r="J15" s="423"/>
      <c r="K15" s="423"/>
      <c r="L15" s="423"/>
      <c r="M15" s="423"/>
      <c r="N15" s="423"/>
      <c r="O15" s="423"/>
      <c r="P15" s="423"/>
      <c r="Q15" s="759"/>
    </row>
    <row r="16" spans="1:116" s="2" customFormat="1" ht="23.25" customHeight="1" x14ac:dyDescent="0.5">
      <c r="A16" s="9" t="s">
        <v>17</v>
      </c>
      <c r="B16" s="44"/>
      <c r="C16" s="44"/>
      <c r="D16" s="422"/>
      <c r="E16" s="423"/>
      <c r="F16" s="423"/>
      <c r="G16" s="425">
        <v>11</v>
      </c>
      <c r="H16" s="873" t="s">
        <v>543</v>
      </c>
      <c r="I16" s="873"/>
      <c r="J16" s="425" t="s">
        <v>547</v>
      </c>
      <c r="K16" s="423"/>
      <c r="L16" s="423"/>
      <c r="M16" s="423"/>
      <c r="N16" s="423"/>
      <c r="O16" s="423"/>
      <c r="P16" s="423"/>
      <c r="Q16" s="759"/>
    </row>
    <row r="17" spans="1:116" s="2" customFormat="1" ht="23.25" customHeight="1" x14ac:dyDescent="0.5">
      <c r="A17" s="9" t="s">
        <v>18</v>
      </c>
      <c r="B17" s="44"/>
      <c r="C17" s="44"/>
      <c r="D17" s="422"/>
      <c r="E17" s="423"/>
      <c r="F17" s="423"/>
      <c r="G17" s="425">
        <v>11</v>
      </c>
      <c r="H17" s="874" t="s">
        <v>543</v>
      </c>
      <c r="I17" s="875"/>
      <c r="J17" s="876"/>
      <c r="K17" s="426"/>
      <c r="L17" s="423"/>
      <c r="M17" s="423"/>
      <c r="N17" s="423"/>
      <c r="O17" s="423"/>
      <c r="P17" s="423"/>
      <c r="Q17" s="759"/>
    </row>
    <row r="18" spans="1:116" s="2" customFormat="1" ht="20.399999999999999" x14ac:dyDescent="0.5">
      <c r="A18" s="8" t="s">
        <v>28</v>
      </c>
      <c r="B18" s="44">
        <v>13</v>
      </c>
      <c r="C18" s="44" t="s">
        <v>7</v>
      </c>
      <c r="D18" s="31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759" t="s">
        <v>546</v>
      </c>
    </row>
    <row r="19" spans="1:116" s="2" customFormat="1" ht="49.2" customHeight="1" x14ac:dyDescent="0.5">
      <c r="A19" s="9" t="s">
        <v>19</v>
      </c>
      <c r="B19" s="44"/>
      <c r="C19" s="44"/>
      <c r="D19" s="31"/>
      <c r="E19" s="423"/>
      <c r="F19" s="423"/>
      <c r="G19" s="423"/>
      <c r="H19" s="423"/>
      <c r="I19" s="419">
        <v>13</v>
      </c>
      <c r="J19" s="419">
        <v>7</v>
      </c>
      <c r="K19" s="419" t="s">
        <v>548</v>
      </c>
      <c r="L19" s="427" t="s">
        <v>549</v>
      </c>
      <c r="M19" s="423"/>
      <c r="N19" s="423"/>
      <c r="O19" s="423"/>
      <c r="P19" s="423"/>
      <c r="Q19" s="759"/>
    </row>
    <row r="20" spans="1:116" s="2" customFormat="1" ht="66" customHeight="1" x14ac:dyDescent="0.5">
      <c r="A20" s="9" t="s">
        <v>20</v>
      </c>
      <c r="B20" s="44"/>
      <c r="C20" s="44"/>
      <c r="D20" s="31"/>
      <c r="E20" s="423"/>
      <c r="F20" s="423"/>
      <c r="G20" s="423"/>
      <c r="H20" s="423"/>
      <c r="I20" s="423"/>
      <c r="J20" s="419" t="s">
        <v>550</v>
      </c>
      <c r="K20" s="419" t="s">
        <v>551</v>
      </c>
      <c r="L20" s="427" t="s">
        <v>549</v>
      </c>
      <c r="M20" s="428"/>
      <c r="N20" s="428"/>
      <c r="O20" s="428"/>
      <c r="P20" s="428"/>
      <c r="Q20" s="759"/>
    </row>
    <row r="21" spans="1:116" s="2" customFormat="1" ht="45.75" customHeight="1" x14ac:dyDescent="0.5">
      <c r="A21" s="8" t="s">
        <v>29</v>
      </c>
      <c r="B21" s="44">
        <v>13</v>
      </c>
      <c r="C21" s="44" t="s">
        <v>7</v>
      </c>
      <c r="D21" s="31"/>
      <c r="E21" s="878" t="s">
        <v>543</v>
      </c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80"/>
      <c r="Q21" s="881" t="s">
        <v>552</v>
      </c>
    </row>
    <row r="22" spans="1:116" s="2" customFormat="1" ht="72" customHeight="1" x14ac:dyDescent="0.5">
      <c r="A22" s="9" t="s">
        <v>39</v>
      </c>
      <c r="B22" s="44"/>
      <c r="C22" s="44"/>
      <c r="D22" s="422"/>
      <c r="E22" s="883" t="s">
        <v>543</v>
      </c>
      <c r="F22" s="884"/>
      <c r="G22" s="884"/>
      <c r="H22" s="884"/>
      <c r="I22" s="884"/>
      <c r="J22" s="884"/>
      <c r="K22" s="884"/>
      <c r="L22" s="884"/>
      <c r="M22" s="884"/>
      <c r="N22" s="884"/>
      <c r="O22" s="884"/>
      <c r="P22" s="885"/>
      <c r="Q22" s="882"/>
    </row>
    <row r="23" spans="1:116" s="2" customFormat="1" ht="20.399999999999999" x14ac:dyDescent="0.5">
      <c r="A23" s="8" t="s">
        <v>30</v>
      </c>
      <c r="B23" s="44">
        <v>143</v>
      </c>
      <c r="C23" s="44" t="s">
        <v>7</v>
      </c>
      <c r="D23" s="31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759" t="s">
        <v>552</v>
      </c>
    </row>
    <row r="24" spans="1:116" s="2" customFormat="1" x14ac:dyDescent="0.5">
      <c r="A24" s="9" t="s">
        <v>10</v>
      </c>
      <c r="B24" s="44"/>
      <c r="C24" s="44"/>
      <c r="D24" s="31"/>
      <c r="E24" s="423"/>
      <c r="F24" s="426" t="s">
        <v>543</v>
      </c>
      <c r="G24" s="426"/>
      <c r="H24" s="419"/>
      <c r="I24" s="419"/>
      <c r="J24" s="419"/>
      <c r="K24" s="419"/>
      <c r="L24" s="419"/>
      <c r="M24" s="423"/>
      <c r="N24" s="423"/>
      <c r="O24" s="423"/>
      <c r="P24" s="423"/>
      <c r="Q24" s="759"/>
    </row>
    <row r="25" spans="1:116" s="2" customFormat="1" x14ac:dyDescent="0.5">
      <c r="A25" s="9" t="s">
        <v>11</v>
      </c>
      <c r="B25" s="44"/>
      <c r="C25" s="44"/>
      <c r="D25" s="31"/>
      <c r="E25" s="423"/>
      <c r="F25" s="419"/>
      <c r="G25" s="419"/>
      <c r="H25" s="426" t="s">
        <v>543</v>
      </c>
      <c r="I25" s="426"/>
      <c r="J25" s="419"/>
      <c r="K25" s="419"/>
      <c r="L25" s="419"/>
      <c r="M25" s="423"/>
      <c r="N25" s="423"/>
      <c r="O25" s="423"/>
      <c r="P25" s="423"/>
      <c r="Q25" s="759"/>
    </row>
    <row r="26" spans="1:116" s="2" customFormat="1" ht="56.25" customHeight="1" x14ac:dyDescent="0.5">
      <c r="A26" s="9" t="s">
        <v>12</v>
      </c>
      <c r="B26" s="44"/>
      <c r="C26" s="44"/>
      <c r="D26" s="31"/>
      <c r="E26" s="423"/>
      <c r="F26" s="419"/>
      <c r="G26" s="419"/>
      <c r="H26" s="419"/>
      <c r="I26" s="419"/>
      <c r="J26" s="886" t="s">
        <v>543</v>
      </c>
      <c r="K26" s="887"/>
      <c r="L26" s="888"/>
      <c r="M26" s="423"/>
      <c r="N26" s="423"/>
      <c r="O26" s="423"/>
      <c r="P26" s="423"/>
      <c r="Q26" s="759"/>
    </row>
    <row r="27" spans="1:116" s="131" customFormat="1" ht="20.399999999999999" x14ac:dyDescent="0.5">
      <c r="A27" s="8" t="s">
        <v>31</v>
      </c>
      <c r="B27" s="44"/>
      <c r="C27" s="44"/>
      <c r="D27" s="422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2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</row>
    <row r="28" spans="1:116" ht="30" customHeight="1" x14ac:dyDescent="0.5">
      <c r="A28" s="10" t="s">
        <v>8</v>
      </c>
      <c r="B28" s="107">
        <v>13</v>
      </c>
      <c r="C28" s="107" t="s">
        <v>7</v>
      </c>
      <c r="D28" s="429"/>
      <c r="E28" s="428"/>
      <c r="F28" s="426" t="s">
        <v>543</v>
      </c>
      <c r="G28" s="426"/>
      <c r="H28" s="426" t="s">
        <v>543</v>
      </c>
      <c r="I28" s="419"/>
      <c r="J28" s="426"/>
      <c r="K28" s="426" t="s">
        <v>543</v>
      </c>
      <c r="L28" s="426"/>
      <c r="M28" s="427"/>
      <c r="N28" s="426" t="s">
        <v>543</v>
      </c>
      <c r="O28" s="428"/>
      <c r="P28" s="430"/>
      <c r="Q28" s="28" t="s">
        <v>9</v>
      </c>
    </row>
    <row r="29" spans="1:116" ht="39.6" x14ac:dyDescent="0.5">
      <c r="A29" s="10" t="s">
        <v>21</v>
      </c>
      <c r="B29" s="107">
        <v>13</v>
      </c>
      <c r="C29" s="107" t="s">
        <v>7</v>
      </c>
      <c r="D29" s="431"/>
      <c r="E29" s="432"/>
      <c r="F29" s="432"/>
      <c r="G29" s="432"/>
      <c r="H29" s="432"/>
      <c r="I29" s="432"/>
      <c r="J29" s="432"/>
      <c r="K29" s="432"/>
      <c r="L29" s="432"/>
      <c r="M29" s="432"/>
      <c r="N29" s="889" t="s">
        <v>543</v>
      </c>
      <c r="O29" s="890"/>
      <c r="P29" s="891"/>
      <c r="Q29" s="28" t="s">
        <v>9</v>
      </c>
    </row>
    <row r="30" spans="1:116" s="2" customFormat="1" ht="20.399999999999999" x14ac:dyDescent="0.5">
      <c r="A30" s="369" t="s">
        <v>2</v>
      </c>
      <c r="B30" s="370"/>
      <c r="C30" s="370"/>
      <c r="D30" s="433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374"/>
    </row>
    <row r="31" spans="1:116" ht="20.399999999999999" x14ac:dyDescent="0.5">
      <c r="A31" s="435" t="s">
        <v>33</v>
      </c>
      <c r="B31" s="107">
        <v>12</v>
      </c>
      <c r="C31" s="107" t="s">
        <v>13</v>
      </c>
      <c r="D31" s="431"/>
      <c r="E31" s="892" t="s">
        <v>543</v>
      </c>
      <c r="F31" s="892"/>
      <c r="G31" s="892"/>
      <c r="H31" s="892"/>
      <c r="I31" s="892"/>
      <c r="J31" s="892"/>
      <c r="K31" s="892"/>
      <c r="L31" s="892"/>
      <c r="M31" s="892"/>
      <c r="N31" s="892"/>
      <c r="O31" s="892"/>
      <c r="P31" s="892"/>
      <c r="Q31" s="28" t="s">
        <v>9</v>
      </c>
    </row>
    <row r="32" spans="1:116" ht="20.399999999999999" x14ac:dyDescent="0.5">
      <c r="A32" s="435" t="s">
        <v>32</v>
      </c>
      <c r="B32" s="107">
        <v>12</v>
      </c>
      <c r="C32" s="107" t="s">
        <v>13</v>
      </c>
      <c r="D32" s="431"/>
      <c r="E32" s="892" t="s">
        <v>543</v>
      </c>
      <c r="F32" s="892"/>
      <c r="G32" s="892"/>
      <c r="H32" s="892"/>
      <c r="I32" s="892"/>
      <c r="J32" s="892"/>
      <c r="K32" s="892"/>
      <c r="L32" s="892"/>
      <c r="M32" s="892"/>
      <c r="N32" s="892"/>
      <c r="O32" s="892"/>
      <c r="P32" s="892"/>
      <c r="Q32" s="28" t="s">
        <v>9</v>
      </c>
    </row>
    <row r="33" spans="1:116" ht="155.25" customHeight="1" x14ac:dyDescent="0.5">
      <c r="A33" s="435" t="s">
        <v>34</v>
      </c>
      <c r="B33" s="107">
        <v>13</v>
      </c>
      <c r="C33" s="107" t="s">
        <v>7</v>
      </c>
      <c r="D33" s="429"/>
      <c r="E33" s="432"/>
      <c r="F33" s="432"/>
      <c r="G33" s="432"/>
      <c r="H33" s="432"/>
      <c r="I33" s="432"/>
      <c r="J33" s="12">
        <v>13</v>
      </c>
      <c r="K33" s="390">
        <v>7</v>
      </c>
      <c r="L33" s="385" t="s">
        <v>553</v>
      </c>
      <c r="M33" s="10" t="s">
        <v>554</v>
      </c>
      <c r="N33" s="436"/>
      <c r="O33" s="432"/>
      <c r="P33" s="432"/>
      <c r="Q33" s="29" t="s">
        <v>555</v>
      </c>
    </row>
    <row r="34" spans="1:116" x14ac:dyDescent="0.5">
      <c r="A34" s="10" t="s">
        <v>35</v>
      </c>
      <c r="B34" s="107">
        <v>13</v>
      </c>
      <c r="C34" s="107" t="s">
        <v>7</v>
      </c>
      <c r="D34" s="431"/>
      <c r="E34" s="892" t="s">
        <v>543</v>
      </c>
      <c r="F34" s="892"/>
      <c r="G34" s="892"/>
      <c r="H34" s="892"/>
      <c r="I34" s="892"/>
      <c r="J34" s="892"/>
      <c r="K34" s="892"/>
      <c r="L34" s="892"/>
      <c r="M34" s="892"/>
      <c r="N34" s="892"/>
      <c r="O34" s="892"/>
      <c r="P34" s="892"/>
      <c r="Q34" s="28" t="s">
        <v>9</v>
      </c>
    </row>
    <row r="35" spans="1:116" s="2" customFormat="1" ht="153.6" x14ac:dyDescent="0.5">
      <c r="A35" s="9" t="s">
        <v>494</v>
      </c>
      <c r="B35" s="44">
        <v>390</v>
      </c>
      <c r="C35" s="44" t="s">
        <v>22</v>
      </c>
      <c r="D35" s="31"/>
      <c r="E35" s="423"/>
      <c r="F35" s="426" t="s">
        <v>543</v>
      </c>
      <c r="G35" s="426"/>
      <c r="H35" s="426" t="s">
        <v>543</v>
      </c>
      <c r="I35" s="428"/>
      <c r="J35" s="428"/>
      <c r="K35" s="426" t="s">
        <v>543</v>
      </c>
      <c r="L35" s="423"/>
      <c r="M35" s="423"/>
      <c r="N35" s="426"/>
      <c r="O35" s="423"/>
      <c r="P35" s="423"/>
      <c r="Q35" s="29" t="s">
        <v>556</v>
      </c>
    </row>
    <row r="36" spans="1:116" s="2" customFormat="1" x14ac:dyDescent="0.5">
      <c r="A36" s="437" t="s">
        <v>502</v>
      </c>
      <c r="B36" s="4"/>
      <c r="C36" s="377"/>
      <c r="D36" s="438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395"/>
    </row>
    <row r="37" spans="1:116" s="396" customFormat="1" x14ac:dyDescent="0.5">
      <c r="A37" s="10" t="s">
        <v>503</v>
      </c>
      <c r="B37" s="107"/>
      <c r="C37" s="107"/>
      <c r="D37" s="438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89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1:116" s="396" customFormat="1" x14ac:dyDescent="0.5">
      <c r="A38" s="10" t="s">
        <v>505</v>
      </c>
      <c r="B38" s="107"/>
      <c r="C38" s="107"/>
      <c r="D38" s="438"/>
      <c r="E38" s="423"/>
      <c r="F38" s="423"/>
      <c r="G38" s="423"/>
      <c r="H38" s="439"/>
      <c r="I38" s="440"/>
      <c r="J38" s="440"/>
      <c r="K38" s="439"/>
      <c r="L38" s="439"/>
      <c r="M38" s="439"/>
      <c r="N38" s="439"/>
      <c r="O38" s="439"/>
      <c r="P38" s="439"/>
      <c r="Q38" s="89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1:116" s="396" customFormat="1" x14ac:dyDescent="0.5">
      <c r="A39" s="10" t="s">
        <v>507</v>
      </c>
      <c r="B39" s="107"/>
      <c r="C39" s="107"/>
      <c r="D39" s="438"/>
      <c r="E39" s="423"/>
      <c r="F39" s="423"/>
      <c r="G39" s="423"/>
      <c r="H39" s="423"/>
      <c r="I39" s="439"/>
      <c r="J39" s="439"/>
      <c r="K39" s="439"/>
      <c r="L39" s="439"/>
      <c r="M39" s="439"/>
      <c r="N39" s="439"/>
      <c r="O39" s="439"/>
      <c r="P39" s="439"/>
      <c r="Q39" s="89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1:116" s="396" customFormat="1" ht="39.6" x14ac:dyDescent="0.5">
      <c r="A40" s="10" t="s">
        <v>508</v>
      </c>
      <c r="B40" s="107"/>
      <c r="C40" s="107"/>
      <c r="D40" s="438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89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1:116" s="396" customFormat="1" x14ac:dyDescent="0.5">
      <c r="A41" s="10" t="s">
        <v>505</v>
      </c>
      <c r="B41" s="107"/>
      <c r="C41" s="107"/>
      <c r="D41" s="438"/>
      <c r="E41" s="423"/>
      <c r="F41" s="423"/>
      <c r="G41" s="423"/>
      <c r="H41" s="423"/>
      <c r="I41" s="423"/>
      <c r="J41" s="439"/>
      <c r="K41" s="439"/>
      <c r="L41" s="439"/>
      <c r="M41" s="439"/>
      <c r="N41" s="439"/>
      <c r="O41" s="439"/>
      <c r="P41" s="439"/>
      <c r="Q41" s="89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</row>
    <row r="42" spans="1:116" s="396" customFormat="1" x14ac:dyDescent="0.5">
      <c r="A42" s="10" t="s">
        <v>509</v>
      </c>
      <c r="B42" s="107"/>
      <c r="C42" s="107"/>
      <c r="D42" s="438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39"/>
      <c r="P42" s="439"/>
      <c r="Q42" s="89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</row>
    <row r="43" spans="1:116" s="396" customFormat="1" x14ac:dyDescent="0.5">
      <c r="A43" s="10" t="s">
        <v>510</v>
      </c>
      <c r="B43" s="107"/>
      <c r="C43" s="107"/>
      <c r="D43" s="438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89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</row>
    <row r="44" spans="1:116" s="396" customFormat="1" x14ac:dyDescent="0.5">
      <c r="A44" s="10" t="s">
        <v>505</v>
      </c>
      <c r="B44" s="107"/>
      <c r="C44" s="107"/>
      <c r="D44" s="438"/>
      <c r="E44" s="423"/>
      <c r="F44" s="423"/>
      <c r="G44" s="423"/>
      <c r="H44" s="423"/>
      <c r="I44" s="423"/>
      <c r="J44" s="439"/>
      <c r="K44" s="439"/>
      <c r="L44" s="439"/>
      <c r="M44" s="439"/>
      <c r="N44" s="439"/>
      <c r="O44" s="439"/>
      <c r="P44" s="439"/>
      <c r="Q44" s="89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</row>
    <row r="45" spans="1:116" s="396" customFormat="1" x14ac:dyDescent="0.5">
      <c r="A45" s="10" t="s">
        <v>511</v>
      </c>
      <c r="B45" s="107"/>
      <c r="C45" s="107"/>
      <c r="D45" s="438"/>
      <c r="E45" s="423"/>
      <c r="F45" s="423"/>
      <c r="G45" s="423"/>
      <c r="H45" s="423"/>
      <c r="I45" s="439"/>
      <c r="J45" s="439"/>
      <c r="K45" s="423"/>
      <c r="L45" s="423"/>
      <c r="M45" s="423"/>
      <c r="N45" s="439"/>
      <c r="O45" s="439"/>
      <c r="P45" s="439"/>
      <c r="Q45" s="89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</row>
    <row r="46" spans="1:116" s="179" customFormat="1" ht="40.799999999999997" x14ac:dyDescent="0.55000000000000004">
      <c r="A46" s="400" t="s">
        <v>512</v>
      </c>
      <c r="B46" s="401">
        <v>13</v>
      </c>
      <c r="C46" s="401" t="s">
        <v>7</v>
      </c>
      <c r="D46" s="402"/>
      <c r="E46" s="441"/>
      <c r="F46" s="441"/>
      <c r="G46" s="877" t="s">
        <v>543</v>
      </c>
      <c r="H46" s="852"/>
      <c r="I46" s="852"/>
      <c r="J46" s="852"/>
      <c r="K46" s="441"/>
      <c r="L46" s="441"/>
      <c r="M46" s="441"/>
      <c r="N46" s="441"/>
      <c r="O46" s="441"/>
      <c r="P46" s="441"/>
      <c r="Q46" s="404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</row>
    <row r="47" spans="1:116" s="181" customFormat="1" ht="17.399999999999999" x14ac:dyDescent="0.45">
      <c r="A47" s="405" t="s">
        <v>513</v>
      </c>
      <c r="B47" s="406"/>
      <c r="C47" s="406"/>
      <c r="D47" s="407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894" t="s">
        <v>557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</row>
    <row r="48" spans="1:116" s="181" customFormat="1" ht="17.399999999999999" x14ac:dyDescent="0.45">
      <c r="A48" s="405" t="s">
        <v>515</v>
      </c>
      <c r="B48" s="406"/>
      <c r="C48" s="406"/>
      <c r="D48" s="407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895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</row>
    <row r="49" spans="1:116" s="181" customFormat="1" ht="17.399999999999999" x14ac:dyDescent="0.45">
      <c r="A49" s="405" t="s">
        <v>516</v>
      </c>
      <c r="B49" s="406"/>
      <c r="C49" s="406"/>
      <c r="D49" s="407"/>
      <c r="E49" s="442"/>
      <c r="F49" s="442"/>
      <c r="G49" s="442"/>
      <c r="H49" s="442"/>
      <c r="I49" s="408" t="s">
        <v>558</v>
      </c>
      <c r="J49" s="442"/>
      <c r="K49" s="442"/>
      <c r="L49" s="442"/>
      <c r="M49" s="442"/>
      <c r="N49" s="442"/>
      <c r="O49" s="442"/>
      <c r="P49" s="442"/>
      <c r="Q49" s="895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</row>
    <row r="50" spans="1:116" s="181" customFormat="1" ht="17.399999999999999" x14ac:dyDescent="0.45">
      <c r="A50" s="405" t="s">
        <v>517</v>
      </c>
      <c r="B50" s="406"/>
      <c r="C50" s="406"/>
      <c r="D50" s="407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895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</row>
    <row r="51" spans="1:116" s="181" customFormat="1" ht="19.5" customHeight="1" x14ac:dyDescent="0.45">
      <c r="A51" s="409" t="s">
        <v>518</v>
      </c>
      <c r="B51" s="406"/>
      <c r="C51" s="406"/>
      <c r="D51" s="407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895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</row>
    <row r="52" spans="1:116" s="181" customFormat="1" ht="20.25" customHeight="1" x14ac:dyDescent="0.45">
      <c r="A52" s="409" t="s">
        <v>519</v>
      </c>
      <c r="B52" s="406"/>
      <c r="C52" s="406"/>
      <c r="D52" s="407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895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</row>
    <row r="53" spans="1:116" s="181" customFormat="1" ht="21" customHeight="1" x14ac:dyDescent="0.45">
      <c r="A53" s="409" t="s">
        <v>520</v>
      </c>
      <c r="B53" s="406"/>
      <c r="C53" s="406"/>
      <c r="D53" s="407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895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  <c r="DH53" s="180"/>
      <c r="DI53" s="180"/>
      <c r="DJ53" s="180"/>
      <c r="DK53" s="180"/>
      <c r="DL53" s="180"/>
    </row>
    <row r="54" spans="1:116" s="14" customFormat="1" ht="20.399999999999999" x14ac:dyDescent="0.55000000000000004">
      <c r="A54" s="410" t="s">
        <v>338</v>
      </c>
      <c r="B54" s="411"/>
      <c r="C54" s="412"/>
      <c r="D54" s="412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41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5">
      <c r="A55" s="10" t="s">
        <v>521</v>
      </c>
      <c r="B55" s="107">
        <v>12</v>
      </c>
      <c r="C55" s="107" t="s">
        <v>13</v>
      </c>
      <c r="D55" s="11"/>
      <c r="E55" s="892" t="s">
        <v>23</v>
      </c>
      <c r="F55" s="892"/>
      <c r="G55" s="892"/>
      <c r="H55" s="892"/>
      <c r="I55" s="892"/>
      <c r="J55" s="892"/>
      <c r="K55" s="892"/>
      <c r="L55" s="892"/>
      <c r="M55" s="892"/>
      <c r="N55" s="892"/>
      <c r="O55" s="892"/>
      <c r="P55" s="892"/>
      <c r="Q55" s="28" t="s">
        <v>522</v>
      </c>
    </row>
    <row r="56" spans="1:116" x14ac:dyDescent="0.5">
      <c r="A56" s="10" t="s">
        <v>523</v>
      </c>
      <c r="B56" s="107">
        <v>1</v>
      </c>
      <c r="C56" s="107" t="s">
        <v>13</v>
      </c>
      <c r="D56" s="12"/>
      <c r="E56" s="436"/>
      <c r="F56" s="436"/>
      <c r="G56" s="436"/>
      <c r="H56" s="436"/>
      <c r="I56" s="436"/>
      <c r="J56" s="436"/>
      <c r="K56" s="436"/>
      <c r="L56" s="436"/>
      <c r="M56" s="436"/>
      <c r="N56" s="436"/>
      <c r="O56" s="892" t="s">
        <v>14</v>
      </c>
      <c r="P56" s="892"/>
      <c r="Q56" s="28" t="s">
        <v>524</v>
      </c>
    </row>
    <row r="57" spans="1:116" ht="12.75" customHeight="1" x14ac:dyDescent="0.5">
      <c r="C57" s="109"/>
      <c r="D57" s="108"/>
      <c r="E57" s="108"/>
      <c r="F57" s="108"/>
      <c r="G57" s="109"/>
      <c r="H57" s="109"/>
      <c r="I57" s="753"/>
      <c r="J57" s="753"/>
      <c r="K57" s="753"/>
      <c r="L57" s="753"/>
      <c r="M57" s="753"/>
      <c r="N57" s="753"/>
    </row>
    <row r="58" spans="1:116" x14ac:dyDescent="0.5">
      <c r="B58" s="109">
        <v>1</v>
      </c>
      <c r="C58" s="109" t="s">
        <v>24</v>
      </c>
      <c r="D58" s="754" t="s">
        <v>559</v>
      </c>
      <c r="E58" s="754"/>
      <c r="F58" s="754"/>
      <c r="G58" s="109">
        <v>2</v>
      </c>
      <c r="H58" s="109" t="s">
        <v>24</v>
      </c>
      <c r="I58" s="24" t="s">
        <v>560</v>
      </c>
      <c r="J58" s="24"/>
      <c r="K58" s="24"/>
      <c r="L58" s="109">
        <v>3</v>
      </c>
      <c r="M58" s="109" t="s">
        <v>24</v>
      </c>
      <c r="N58" s="108" t="s">
        <v>561</v>
      </c>
    </row>
    <row r="59" spans="1:116" x14ac:dyDescent="0.5">
      <c r="B59" s="109">
        <v>4</v>
      </c>
      <c r="C59" s="109" t="s">
        <v>24</v>
      </c>
      <c r="D59" s="108" t="s">
        <v>562</v>
      </c>
      <c r="E59" s="108"/>
      <c r="F59" s="108"/>
      <c r="G59" s="109">
        <v>5</v>
      </c>
      <c r="H59" s="109" t="s">
        <v>24</v>
      </c>
      <c r="I59" s="24" t="s">
        <v>563</v>
      </c>
      <c r="J59" s="24"/>
      <c r="K59" s="24"/>
      <c r="L59" s="109">
        <v>6</v>
      </c>
      <c r="M59" s="109" t="s">
        <v>24</v>
      </c>
      <c r="N59" s="108" t="s">
        <v>564</v>
      </c>
    </row>
    <row r="60" spans="1:116" x14ac:dyDescent="0.5">
      <c r="B60" s="109">
        <v>7</v>
      </c>
      <c r="C60" s="109" t="s">
        <v>24</v>
      </c>
      <c r="D60" s="754" t="s">
        <v>565</v>
      </c>
      <c r="E60" s="754"/>
      <c r="F60" s="754"/>
      <c r="G60" s="109">
        <v>8</v>
      </c>
      <c r="H60" s="109" t="s">
        <v>24</v>
      </c>
      <c r="I60" s="24" t="s">
        <v>566</v>
      </c>
      <c r="J60" s="24"/>
      <c r="K60" s="24"/>
      <c r="L60" s="109">
        <v>9</v>
      </c>
      <c r="M60" s="109" t="s">
        <v>24</v>
      </c>
      <c r="N60" s="108" t="s">
        <v>567</v>
      </c>
    </row>
    <row r="61" spans="1:116" x14ac:dyDescent="0.5">
      <c r="B61" s="109">
        <v>10</v>
      </c>
      <c r="C61" s="109" t="s">
        <v>24</v>
      </c>
      <c r="D61" s="24" t="s">
        <v>568</v>
      </c>
      <c r="G61" s="109">
        <v>11</v>
      </c>
      <c r="H61" s="109" t="s">
        <v>24</v>
      </c>
      <c r="I61" s="24" t="s">
        <v>569</v>
      </c>
      <c r="J61" s="24"/>
      <c r="K61" s="24"/>
      <c r="L61" s="109">
        <v>12</v>
      </c>
      <c r="M61" s="109" t="s">
        <v>24</v>
      </c>
      <c r="N61" s="108" t="s">
        <v>570</v>
      </c>
    </row>
    <row r="62" spans="1:116" x14ac:dyDescent="0.5">
      <c r="C62" s="109"/>
      <c r="D62" s="108"/>
      <c r="E62" s="108"/>
      <c r="F62" s="108"/>
      <c r="G62" s="109">
        <v>13</v>
      </c>
      <c r="H62" s="109" t="s">
        <v>24</v>
      </c>
      <c r="I62" s="24" t="s">
        <v>571</v>
      </c>
      <c r="J62" s="24"/>
      <c r="K62" s="24"/>
      <c r="L62" s="24"/>
      <c r="M62" s="24"/>
      <c r="N62" s="24"/>
    </row>
    <row r="63" spans="1:116" x14ac:dyDescent="0.5">
      <c r="C63" s="109"/>
      <c r="D63" s="754"/>
      <c r="E63" s="754"/>
      <c r="F63" s="754"/>
      <c r="G63" s="109"/>
      <c r="H63" s="109"/>
      <c r="I63" s="24"/>
      <c r="J63" s="24"/>
      <c r="K63" s="24"/>
      <c r="L63" s="24"/>
      <c r="M63" s="24"/>
      <c r="N63" s="24"/>
    </row>
    <row r="64" spans="1:116" x14ac:dyDescent="0.5">
      <c r="C64" s="109"/>
      <c r="D64" s="754"/>
      <c r="E64" s="754"/>
      <c r="F64" s="754"/>
      <c r="G64" s="109"/>
      <c r="H64" s="109"/>
      <c r="I64" s="24"/>
      <c r="J64" s="24"/>
      <c r="K64" s="24"/>
      <c r="L64" s="24"/>
      <c r="M64" s="24"/>
      <c r="N64" s="24"/>
    </row>
    <row r="65" spans="3:14" x14ac:dyDescent="0.5">
      <c r="C65" s="109"/>
      <c r="D65" s="754"/>
      <c r="E65" s="754"/>
      <c r="F65" s="754"/>
      <c r="G65" s="109"/>
      <c r="H65" s="109"/>
      <c r="I65" s="754"/>
      <c r="J65" s="754"/>
      <c r="K65" s="754"/>
      <c r="L65" s="754"/>
      <c r="M65" s="754"/>
      <c r="N65" s="754"/>
    </row>
  </sheetData>
  <mergeCells count="37">
    <mergeCell ref="D63:F63"/>
    <mergeCell ref="D64:F64"/>
    <mergeCell ref="D65:F65"/>
    <mergeCell ref="I65:N65"/>
    <mergeCell ref="Q47:Q53"/>
    <mergeCell ref="E55:P55"/>
    <mergeCell ref="O56:P56"/>
    <mergeCell ref="I57:N57"/>
    <mergeCell ref="D58:F58"/>
    <mergeCell ref="D60:F60"/>
    <mergeCell ref="G46:J46"/>
    <mergeCell ref="Q18:Q20"/>
    <mergeCell ref="E21:P21"/>
    <mergeCell ref="Q21:Q22"/>
    <mergeCell ref="E22:P22"/>
    <mergeCell ref="Q23:Q26"/>
    <mergeCell ref="J26:L26"/>
    <mergeCell ref="N29:P29"/>
    <mergeCell ref="E31:P31"/>
    <mergeCell ref="E32:P32"/>
    <mergeCell ref="E34:P34"/>
    <mergeCell ref="Q37:Q45"/>
    <mergeCell ref="F12:G12"/>
    <mergeCell ref="H13:I13"/>
    <mergeCell ref="Q13:Q17"/>
    <mergeCell ref="G14:H14"/>
    <mergeCell ref="G15:H15"/>
    <mergeCell ref="H16:I16"/>
    <mergeCell ref="H17:J17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7"/>
  <sheetViews>
    <sheetView workbookViewId="0">
      <selection activeCell="G11" sqref="G11"/>
    </sheetView>
  </sheetViews>
  <sheetFormatPr defaultColWidth="9" defaultRowHeight="21" x14ac:dyDescent="0.6"/>
  <cols>
    <col min="1" max="1" width="32.59765625" style="53" customWidth="1"/>
    <col min="2" max="2" width="5.59765625" style="119" customWidth="1"/>
    <col min="3" max="3" width="6" style="53" customWidth="1"/>
    <col min="4" max="4" width="8.3984375" style="447" customWidth="1"/>
    <col min="5" max="5" width="5.69921875" style="53" customWidth="1"/>
    <col min="6" max="6" width="6.09765625" style="53" customWidth="1"/>
    <col min="7" max="8" width="5.69921875" style="53" customWidth="1"/>
    <col min="9" max="10" width="6" style="53" customWidth="1"/>
    <col min="11" max="11" width="6.5" style="53" customWidth="1"/>
    <col min="12" max="12" width="6.3984375" style="53" customWidth="1"/>
    <col min="13" max="16" width="5.69921875" style="53" customWidth="1"/>
    <col min="17" max="17" width="21.19921875" style="53" customWidth="1"/>
    <col min="18" max="116" width="9" style="32"/>
    <col min="117" max="16384" width="9" style="53"/>
  </cols>
  <sheetData>
    <row r="1" spans="1:116" ht="24.75" customHeight="1" x14ac:dyDescent="0.7">
      <c r="A1" s="443"/>
      <c r="B1" s="443"/>
      <c r="C1" s="443"/>
      <c r="D1" s="444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5" t="s">
        <v>572</v>
      </c>
    </row>
    <row r="2" spans="1:116" s="446" customFormat="1" x14ac:dyDescent="0.6">
      <c r="A2" s="766" t="s">
        <v>40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</row>
    <row r="3" spans="1:116" s="446" customFormat="1" x14ac:dyDescent="0.6">
      <c r="A3" s="766" t="s">
        <v>124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</row>
    <row r="4" spans="1:116" s="446" customFormat="1" x14ac:dyDescent="0.6">
      <c r="A4" s="766" t="s">
        <v>573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</row>
    <row r="5" spans="1:116" ht="10.5" customHeight="1" x14ac:dyDescent="0.6"/>
    <row r="6" spans="1:116" s="446" customFormat="1" x14ac:dyDescent="0.6">
      <c r="A6" s="897" t="s">
        <v>0</v>
      </c>
      <c r="B6" s="897" t="s">
        <v>3</v>
      </c>
      <c r="C6" s="897" t="s">
        <v>4</v>
      </c>
      <c r="D6" s="898" t="s">
        <v>1</v>
      </c>
      <c r="E6" s="448" t="s">
        <v>5</v>
      </c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899" t="s">
        <v>6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</row>
    <row r="7" spans="1:116" s="446" customFormat="1" x14ac:dyDescent="0.6">
      <c r="A7" s="897"/>
      <c r="B7" s="897"/>
      <c r="C7" s="897"/>
      <c r="D7" s="898"/>
      <c r="E7" s="449">
        <v>22555</v>
      </c>
      <c r="F7" s="449">
        <v>22586</v>
      </c>
      <c r="G7" s="449">
        <v>22616</v>
      </c>
      <c r="H7" s="449">
        <v>22647</v>
      </c>
      <c r="I7" s="449">
        <v>22678</v>
      </c>
      <c r="J7" s="449">
        <v>22706</v>
      </c>
      <c r="K7" s="449">
        <v>22737</v>
      </c>
      <c r="L7" s="449">
        <v>22767</v>
      </c>
      <c r="M7" s="449">
        <v>22798</v>
      </c>
      <c r="N7" s="449">
        <v>22828</v>
      </c>
      <c r="O7" s="449">
        <v>22859</v>
      </c>
      <c r="P7" s="449">
        <v>22890</v>
      </c>
      <c r="Q7" s="900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</row>
    <row r="8" spans="1:116" s="446" customFormat="1" x14ac:dyDescent="0.6">
      <c r="A8" s="450"/>
      <c r="B8" s="112"/>
      <c r="C8" s="112"/>
      <c r="D8" s="451">
        <f>SUM(D14,D30,D38,D54,D64,D84)</f>
        <v>1443620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52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</row>
    <row r="9" spans="1:116" s="458" customFormat="1" x14ac:dyDescent="0.6">
      <c r="A9" s="453" t="s">
        <v>574</v>
      </c>
      <c r="B9" s="454"/>
      <c r="C9" s="454"/>
      <c r="D9" s="455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7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</row>
    <row r="10" spans="1:116" s="458" customFormat="1" ht="24" customHeight="1" x14ac:dyDescent="0.6">
      <c r="A10" s="459" t="s">
        <v>575</v>
      </c>
      <c r="B10" s="110">
        <v>6</v>
      </c>
      <c r="C10" s="110" t="s">
        <v>7</v>
      </c>
      <c r="D10" s="208"/>
      <c r="E10" s="460"/>
      <c r="F10" s="77" t="s">
        <v>463</v>
      </c>
      <c r="G10" s="110"/>
      <c r="H10" s="110"/>
      <c r="I10" s="110"/>
      <c r="J10" s="60"/>
      <c r="K10" s="60"/>
      <c r="L10" s="60"/>
      <c r="M10" s="60"/>
      <c r="N10" s="60"/>
      <c r="O10" s="60"/>
      <c r="P10" s="60"/>
      <c r="Q10" s="461" t="s">
        <v>576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</row>
    <row r="11" spans="1:116" s="458" customFormat="1" x14ac:dyDescent="0.6">
      <c r="A11" s="459" t="s">
        <v>577</v>
      </c>
      <c r="B11" s="110">
        <v>18</v>
      </c>
      <c r="C11" s="110" t="s">
        <v>7</v>
      </c>
      <c r="D11" s="208"/>
      <c r="E11" s="460"/>
      <c r="F11" s="77" t="s">
        <v>463</v>
      </c>
      <c r="G11" s="110"/>
      <c r="H11" s="110"/>
      <c r="I11" s="110"/>
      <c r="J11" s="60"/>
      <c r="K11" s="60"/>
      <c r="L11" s="60"/>
      <c r="M11" s="60"/>
      <c r="N11" s="60"/>
      <c r="O11" s="60"/>
      <c r="P11" s="60"/>
      <c r="Q11" s="461" t="s">
        <v>576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</row>
    <row r="12" spans="1:116" s="458" customFormat="1" ht="24.75" customHeight="1" x14ac:dyDescent="0.6">
      <c r="A12" s="462" t="s">
        <v>578</v>
      </c>
      <c r="B12" s="123"/>
      <c r="C12" s="123"/>
      <c r="D12" s="463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464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</row>
    <row r="13" spans="1:116" s="32" customFormat="1" ht="22.5" customHeight="1" x14ac:dyDescent="0.6">
      <c r="A13" s="41" t="s">
        <v>579</v>
      </c>
      <c r="B13" s="42"/>
      <c r="C13" s="42"/>
      <c r="D13" s="465"/>
      <c r="E13" s="43"/>
      <c r="F13" s="466" t="s">
        <v>580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67" t="s">
        <v>581</v>
      </c>
    </row>
    <row r="14" spans="1:116" s="32" customFormat="1" ht="26.25" customHeight="1" x14ac:dyDescent="0.6">
      <c r="A14" s="453" t="s">
        <v>582</v>
      </c>
      <c r="B14" s="454"/>
      <c r="C14" s="454"/>
      <c r="D14" s="468">
        <f>SUM(D15:D29)</f>
        <v>466800</v>
      </c>
      <c r="E14" s="469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70"/>
      <c r="S14" s="32" t="s">
        <v>583</v>
      </c>
      <c r="T14" s="34"/>
    </row>
    <row r="15" spans="1:116" s="32" customFormat="1" ht="41.25" customHeight="1" x14ac:dyDescent="0.6">
      <c r="A15" s="459" t="s">
        <v>584</v>
      </c>
      <c r="B15" s="110">
        <v>6</v>
      </c>
      <c r="C15" s="110" t="s">
        <v>7</v>
      </c>
      <c r="D15" s="471"/>
      <c r="E15" s="60"/>
      <c r="F15" s="77" t="s">
        <v>463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67" t="s">
        <v>585</v>
      </c>
    </row>
    <row r="16" spans="1:116" s="32" customFormat="1" ht="24" customHeight="1" x14ac:dyDescent="0.6">
      <c r="A16" s="459" t="s">
        <v>586</v>
      </c>
      <c r="B16" s="110">
        <v>6</v>
      </c>
      <c r="C16" s="110" t="s">
        <v>7</v>
      </c>
      <c r="D16" s="471">
        <v>24000</v>
      </c>
      <c r="E16" s="60"/>
      <c r="F16" s="67" t="s">
        <v>587</v>
      </c>
      <c r="G16" s="77">
        <v>5</v>
      </c>
      <c r="H16" s="472"/>
      <c r="I16" s="60"/>
      <c r="J16" s="60"/>
      <c r="K16" s="60"/>
      <c r="L16" s="60"/>
      <c r="M16" s="60"/>
      <c r="N16" s="60"/>
      <c r="O16" s="60"/>
      <c r="P16" s="60"/>
      <c r="Q16" s="901" t="s">
        <v>588</v>
      </c>
      <c r="U16" s="32" t="s">
        <v>583</v>
      </c>
    </row>
    <row r="17" spans="1:20" s="32" customFormat="1" x14ac:dyDescent="0.6">
      <c r="A17" s="62" t="s">
        <v>589</v>
      </c>
      <c r="B17" s="110"/>
      <c r="C17" s="110"/>
      <c r="D17" s="471"/>
      <c r="E17" s="60"/>
      <c r="F17" s="77" t="s">
        <v>587</v>
      </c>
      <c r="G17" s="77">
        <v>5</v>
      </c>
      <c r="H17" s="110"/>
      <c r="I17" s="110"/>
      <c r="J17" s="110"/>
      <c r="K17" s="110"/>
      <c r="L17" s="110"/>
      <c r="M17" s="110"/>
      <c r="N17" s="110"/>
      <c r="O17" s="110"/>
      <c r="P17" s="60"/>
      <c r="Q17" s="901"/>
    </row>
    <row r="18" spans="1:20" s="32" customFormat="1" ht="24" customHeight="1" x14ac:dyDescent="0.6">
      <c r="A18" s="62" t="s">
        <v>590</v>
      </c>
      <c r="B18" s="110"/>
      <c r="C18" s="110"/>
      <c r="D18" s="471"/>
      <c r="E18" s="60"/>
      <c r="F18" s="77" t="s">
        <v>587</v>
      </c>
      <c r="G18" s="77">
        <v>5</v>
      </c>
      <c r="H18" s="60"/>
      <c r="I18" s="60"/>
      <c r="J18" s="473"/>
      <c r="K18" s="110"/>
      <c r="L18" s="110"/>
      <c r="M18" s="110"/>
      <c r="N18" s="110"/>
      <c r="O18" s="110"/>
      <c r="P18" s="60"/>
      <c r="Q18" s="901"/>
    </row>
    <row r="19" spans="1:20" s="32" customFormat="1" x14ac:dyDescent="0.6">
      <c r="A19" s="459" t="s">
        <v>591</v>
      </c>
      <c r="B19" s="110">
        <v>18</v>
      </c>
      <c r="C19" s="110" t="s">
        <v>7</v>
      </c>
      <c r="D19" s="471">
        <v>90000</v>
      </c>
      <c r="E19" s="60"/>
      <c r="F19" s="60"/>
      <c r="G19" s="77" t="s">
        <v>463</v>
      </c>
      <c r="H19" s="60"/>
      <c r="I19" s="60"/>
      <c r="J19" s="60"/>
      <c r="K19" s="60"/>
      <c r="L19" s="60"/>
      <c r="M19" s="60"/>
      <c r="N19" s="60"/>
      <c r="O19" s="60"/>
      <c r="P19" s="60"/>
      <c r="Q19" s="902" t="s">
        <v>489</v>
      </c>
    </row>
    <row r="20" spans="1:20" s="32" customFormat="1" ht="21.75" customHeight="1" x14ac:dyDescent="0.6">
      <c r="A20" s="62" t="s">
        <v>592</v>
      </c>
      <c r="B20" s="110"/>
      <c r="C20" s="110"/>
      <c r="D20" s="471"/>
      <c r="E20" s="60"/>
      <c r="F20" s="77" t="s">
        <v>463</v>
      </c>
      <c r="G20" s="60"/>
      <c r="H20" s="60"/>
      <c r="I20" s="60"/>
      <c r="J20" s="110"/>
      <c r="K20" s="110"/>
      <c r="L20" s="74"/>
      <c r="M20" s="110"/>
      <c r="N20" s="110"/>
      <c r="O20" s="110"/>
      <c r="P20" s="110"/>
      <c r="Q20" s="903"/>
    </row>
    <row r="21" spans="1:20" s="32" customFormat="1" x14ac:dyDescent="0.6">
      <c r="A21" s="62" t="s">
        <v>593</v>
      </c>
      <c r="B21" s="110"/>
      <c r="C21" s="110"/>
      <c r="D21" s="471"/>
      <c r="E21" s="60"/>
      <c r="F21" s="60"/>
      <c r="G21" s="67" t="s">
        <v>463</v>
      </c>
      <c r="H21" s="60"/>
      <c r="I21" s="60"/>
      <c r="J21" s="110"/>
      <c r="K21" s="110"/>
      <c r="L21" s="74"/>
      <c r="M21" s="62"/>
      <c r="N21" s="74"/>
      <c r="O21" s="74"/>
      <c r="P21" s="74"/>
      <c r="Q21" s="903"/>
      <c r="T21" s="32" t="s">
        <v>583</v>
      </c>
    </row>
    <row r="22" spans="1:20" s="32" customFormat="1" x14ac:dyDescent="0.6">
      <c r="A22" s="62" t="s">
        <v>594</v>
      </c>
      <c r="B22" s="110"/>
      <c r="C22" s="110"/>
      <c r="D22" s="471"/>
      <c r="E22" s="60"/>
      <c r="F22" s="60"/>
      <c r="G22" s="67" t="s">
        <v>463</v>
      </c>
      <c r="H22" s="60"/>
      <c r="I22" s="60"/>
      <c r="J22" s="110"/>
      <c r="K22" s="110"/>
      <c r="L22" s="74"/>
      <c r="M22" s="62"/>
      <c r="N22" s="74"/>
      <c r="O22" s="74"/>
      <c r="P22" s="74"/>
      <c r="Q22" s="904"/>
    </row>
    <row r="23" spans="1:20" s="32" customFormat="1" x14ac:dyDescent="0.6">
      <c r="A23" s="459" t="s">
        <v>595</v>
      </c>
      <c r="B23" s="110">
        <v>6</v>
      </c>
      <c r="C23" s="110" t="s">
        <v>22</v>
      </c>
      <c r="D23" s="471">
        <v>28800</v>
      </c>
      <c r="E23" s="60"/>
      <c r="F23" s="60"/>
      <c r="G23" s="67"/>
      <c r="H23" s="60"/>
      <c r="I23" s="60"/>
      <c r="J23" s="110"/>
      <c r="K23" s="110"/>
      <c r="L23" s="74"/>
      <c r="M23" s="62"/>
      <c r="N23" s="74"/>
      <c r="O23" s="74"/>
      <c r="P23" s="74"/>
      <c r="Q23" s="474" t="s">
        <v>409</v>
      </c>
    </row>
    <row r="24" spans="1:20" s="32" customFormat="1" ht="42" x14ac:dyDescent="0.6">
      <c r="A24" s="459" t="s">
        <v>596</v>
      </c>
      <c r="B24" s="110"/>
      <c r="C24" s="110"/>
      <c r="D24" s="471"/>
      <c r="E24" s="60"/>
      <c r="F24" s="60"/>
      <c r="G24" s="67"/>
      <c r="H24" s="60"/>
      <c r="I24" s="60"/>
      <c r="J24" s="110"/>
      <c r="K24" s="110"/>
      <c r="L24" s="74"/>
      <c r="M24" s="62"/>
      <c r="N24" s="74"/>
      <c r="O24" s="74"/>
      <c r="P24" s="74"/>
      <c r="Q24" s="475"/>
    </row>
    <row r="25" spans="1:20" s="32" customFormat="1" x14ac:dyDescent="0.6">
      <c r="A25" s="62" t="s">
        <v>597</v>
      </c>
      <c r="B25" s="110">
        <v>6</v>
      </c>
      <c r="C25" s="110" t="s">
        <v>7</v>
      </c>
      <c r="D25" s="471">
        <v>12000</v>
      </c>
      <c r="E25" s="60"/>
      <c r="F25" s="60"/>
      <c r="G25" s="67"/>
      <c r="H25" s="60"/>
      <c r="I25" s="60"/>
      <c r="J25" s="110"/>
      <c r="K25" s="110"/>
      <c r="L25" s="74"/>
      <c r="M25" s="62"/>
      <c r="N25" s="74"/>
      <c r="O25" s="74"/>
      <c r="P25" s="74"/>
      <c r="Q25" s="475" t="s">
        <v>413</v>
      </c>
    </row>
    <row r="26" spans="1:20" s="32" customFormat="1" ht="41.25" customHeight="1" x14ac:dyDescent="0.6">
      <c r="A26" s="459" t="s">
        <v>598</v>
      </c>
      <c r="B26" s="110">
        <v>6</v>
      </c>
      <c r="C26" s="110" t="s">
        <v>7</v>
      </c>
      <c r="D26" s="471">
        <v>12000</v>
      </c>
      <c r="E26" s="60"/>
      <c r="F26" s="60"/>
      <c r="G26" s="67"/>
      <c r="H26" s="60"/>
      <c r="I26" s="60"/>
      <c r="J26" s="110"/>
      <c r="K26" s="110"/>
      <c r="L26" s="74"/>
      <c r="M26" s="62"/>
      <c r="N26" s="74"/>
      <c r="O26" s="74"/>
      <c r="P26" s="74"/>
      <c r="Q26" s="474" t="s">
        <v>421</v>
      </c>
    </row>
    <row r="27" spans="1:20" s="32" customFormat="1" x14ac:dyDescent="0.6">
      <c r="A27" s="459" t="s">
        <v>599</v>
      </c>
      <c r="B27" s="110">
        <v>6</v>
      </c>
      <c r="C27" s="110" t="s">
        <v>7</v>
      </c>
      <c r="D27" s="471">
        <v>42000</v>
      </c>
      <c r="E27" s="60"/>
      <c r="F27" s="60"/>
      <c r="G27" s="67"/>
      <c r="H27" s="60"/>
      <c r="I27" s="60"/>
      <c r="J27" s="110"/>
      <c r="K27" s="110"/>
      <c r="L27" s="74"/>
      <c r="M27" s="62"/>
      <c r="N27" s="74"/>
      <c r="O27" s="74"/>
      <c r="P27" s="74"/>
      <c r="Q27" s="474" t="s">
        <v>114</v>
      </c>
    </row>
    <row r="28" spans="1:20" s="32" customFormat="1" ht="42" x14ac:dyDescent="0.6">
      <c r="A28" s="476" t="s">
        <v>600</v>
      </c>
      <c r="B28" s="110">
        <v>6</v>
      </c>
      <c r="C28" s="110" t="s">
        <v>7</v>
      </c>
      <c r="D28" s="471">
        <v>6000</v>
      </c>
      <c r="E28" s="60"/>
      <c r="F28" s="60"/>
      <c r="G28" s="67"/>
      <c r="H28" s="60"/>
      <c r="I28" s="60"/>
      <c r="J28" s="110"/>
      <c r="K28" s="110"/>
      <c r="L28" s="74"/>
      <c r="M28" s="62"/>
      <c r="N28" s="74"/>
      <c r="O28" s="74"/>
      <c r="P28" s="74"/>
      <c r="Q28" s="474" t="s">
        <v>114</v>
      </c>
    </row>
    <row r="29" spans="1:20" s="32" customFormat="1" ht="42" x14ac:dyDescent="0.6">
      <c r="A29" s="476" t="s">
        <v>601</v>
      </c>
      <c r="B29" s="110">
        <v>6</v>
      </c>
      <c r="C29" s="110" t="s">
        <v>7</v>
      </c>
      <c r="D29" s="471">
        <v>252000</v>
      </c>
      <c r="E29" s="60"/>
      <c r="F29" s="60"/>
      <c r="G29" s="67"/>
      <c r="H29" s="60"/>
      <c r="I29" s="60"/>
      <c r="J29" s="110"/>
      <c r="K29" s="110"/>
      <c r="L29" s="74"/>
      <c r="M29" s="62"/>
      <c r="N29" s="74"/>
      <c r="O29" s="74"/>
      <c r="P29" s="74"/>
      <c r="Q29" s="474" t="s">
        <v>436</v>
      </c>
    </row>
    <row r="30" spans="1:20" s="32" customFormat="1" ht="25.5" customHeight="1" x14ac:dyDescent="0.6">
      <c r="A30" s="453" t="s">
        <v>602</v>
      </c>
      <c r="B30" s="454"/>
      <c r="C30" s="454"/>
      <c r="D30" s="468">
        <f>SUM(D31:D37)</f>
        <v>114000</v>
      </c>
      <c r="E30" s="469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70"/>
    </row>
    <row r="31" spans="1:20" s="32" customFormat="1" ht="39.6" customHeight="1" x14ac:dyDescent="0.6">
      <c r="A31" s="459" t="s">
        <v>603</v>
      </c>
      <c r="B31" s="110"/>
      <c r="C31" s="110"/>
      <c r="D31" s="471"/>
      <c r="E31" s="60"/>
      <c r="F31" s="73"/>
      <c r="G31" s="73"/>
      <c r="H31" s="477"/>
      <c r="I31" s="478"/>
      <c r="J31" s="478"/>
      <c r="K31" s="477"/>
      <c r="L31" s="477"/>
      <c r="M31" s="60"/>
      <c r="N31" s="60"/>
      <c r="O31" s="60"/>
      <c r="P31" s="60"/>
      <c r="Q31" s="902" t="s">
        <v>604</v>
      </c>
    </row>
    <row r="32" spans="1:20" s="32" customFormat="1" ht="20.25" customHeight="1" x14ac:dyDescent="0.6">
      <c r="A32" s="62" t="s">
        <v>605</v>
      </c>
      <c r="B32" s="110">
        <v>12</v>
      </c>
      <c r="C32" s="110" t="s">
        <v>22</v>
      </c>
      <c r="D32" s="471">
        <v>12600</v>
      </c>
      <c r="E32" s="60"/>
      <c r="F32" s="73"/>
      <c r="G32" s="466" t="s">
        <v>606</v>
      </c>
      <c r="H32" s="477"/>
      <c r="I32" s="466" t="s">
        <v>607</v>
      </c>
      <c r="J32" s="478"/>
      <c r="K32" s="466" t="s">
        <v>608</v>
      </c>
      <c r="L32" s="477"/>
      <c r="M32" s="60"/>
      <c r="N32" s="60"/>
      <c r="O32" s="60"/>
      <c r="P32" s="60"/>
      <c r="Q32" s="903"/>
    </row>
    <row r="33" spans="1:116" s="32" customFormat="1" x14ac:dyDescent="0.6">
      <c r="A33" s="62" t="s">
        <v>609</v>
      </c>
      <c r="B33" s="110">
        <v>60</v>
      </c>
      <c r="C33" s="110" t="s">
        <v>22</v>
      </c>
      <c r="D33" s="471">
        <v>36000</v>
      </c>
      <c r="E33" s="479">
        <v>5</v>
      </c>
      <c r="F33" s="479">
        <v>6</v>
      </c>
      <c r="G33" s="479" t="s">
        <v>70</v>
      </c>
      <c r="H33" s="480" t="s">
        <v>610</v>
      </c>
      <c r="I33" s="480" t="s">
        <v>70</v>
      </c>
      <c r="J33" s="480">
        <v>6</v>
      </c>
      <c r="K33" s="480">
        <v>5</v>
      </c>
      <c r="L33" s="480" t="s">
        <v>70</v>
      </c>
      <c r="M33" s="479">
        <v>5</v>
      </c>
      <c r="N33" s="479"/>
      <c r="O33" s="481"/>
      <c r="P33" s="481"/>
      <c r="Q33" s="904"/>
    </row>
    <row r="34" spans="1:116" s="32" customFormat="1" ht="24" customHeight="1" x14ac:dyDescent="0.6">
      <c r="A34" s="62" t="s">
        <v>611</v>
      </c>
      <c r="B34" s="110">
        <v>6</v>
      </c>
      <c r="C34" s="110" t="s">
        <v>7</v>
      </c>
      <c r="D34" s="471">
        <v>12000</v>
      </c>
      <c r="E34" s="479"/>
      <c r="F34" s="479"/>
      <c r="G34" s="479"/>
      <c r="H34" s="480"/>
      <c r="I34" s="480"/>
      <c r="J34" s="480"/>
      <c r="K34" s="480"/>
      <c r="L34" s="480"/>
      <c r="M34" s="479"/>
      <c r="N34" s="479"/>
      <c r="O34" s="481"/>
      <c r="P34" s="481"/>
      <c r="Q34" s="482" t="s">
        <v>421</v>
      </c>
    </row>
    <row r="35" spans="1:116" s="32" customFormat="1" x14ac:dyDescent="0.6">
      <c r="A35" s="459" t="s">
        <v>612</v>
      </c>
      <c r="B35" s="110"/>
      <c r="C35" s="110"/>
      <c r="D35" s="471"/>
      <c r="E35" s="60"/>
      <c r="F35" s="64"/>
      <c r="G35" s="64"/>
      <c r="H35" s="60"/>
      <c r="I35" s="60"/>
      <c r="J35" s="60"/>
      <c r="K35" s="60"/>
      <c r="L35" s="60"/>
      <c r="M35" s="60"/>
      <c r="N35" s="60"/>
      <c r="O35" s="60"/>
      <c r="P35" s="60"/>
      <c r="Q35" s="901" t="s">
        <v>613</v>
      </c>
    </row>
    <row r="36" spans="1:116" s="32" customFormat="1" x14ac:dyDescent="0.6">
      <c r="A36" s="62" t="s">
        <v>614</v>
      </c>
      <c r="B36" s="110">
        <v>12</v>
      </c>
      <c r="C36" s="110" t="s">
        <v>22</v>
      </c>
      <c r="D36" s="471">
        <v>4200</v>
      </c>
      <c r="E36" s="60"/>
      <c r="F36" s="466" t="s">
        <v>615</v>
      </c>
      <c r="G36" s="61"/>
      <c r="H36" s="110"/>
      <c r="I36" s="110"/>
      <c r="J36" s="110"/>
      <c r="K36" s="60"/>
      <c r="L36" s="60"/>
      <c r="M36" s="60"/>
      <c r="N36" s="60"/>
      <c r="O36" s="60"/>
      <c r="P36" s="60"/>
      <c r="Q36" s="901"/>
      <c r="U36" s="32" t="s">
        <v>583</v>
      </c>
    </row>
    <row r="37" spans="1:116" s="458" customFormat="1" ht="42" x14ac:dyDescent="0.6">
      <c r="A37" s="459" t="s">
        <v>616</v>
      </c>
      <c r="B37" s="110">
        <v>41</v>
      </c>
      <c r="C37" s="110" t="s">
        <v>22</v>
      </c>
      <c r="D37" s="471">
        <v>49200</v>
      </c>
      <c r="E37" s="60"/>
      <c r="F37" s="466" t="s">
        <v>617</v>
      </c>
      <c r="G37" s="60"/>
      <c r="H37" s="60"/>
      <c r="I37" s="466" t="s">
        <v>618</v>
      </c>
      <c r="J37" s="60"/>
      <c r="K37" s="60"/>
      <c r="L37" s="466" t="s">
        <v>619</v>
      </c>
      <c r="M37" s="60"/>
      <c r="N37" s="60"/>
      <c r="O37" s="60"/>
      <c r="P37" s="60"/>
      <c r="Q37" s="461" t="s">
        <v>613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</row>
    <row r="38" spans="1:116" s="32" customFormat="1" ht="27" customHeight="1" x14ac:dyDescent="0.6">
      <c r="A38" s="453" t="s">
        <v>620</v>
      </c>
      <c r="B38" s="454"/>
      <c r="C38" s="454"/>
      <c r="D38" s="468">
        <f>SUM(D39:D53)</f>
        <v>275700</v>
      </c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83"/>
    </row>
    <row r="39" spans="1:116" x14ac:dyDescent="0.6">
      <c r="A39" s="484" t="s">
        <v>621</v>
      </c>
      <c r="B39" s="69">
        <v>6</v>
      </c>
      <c r="C39" s="69" t="s">
        <v>7</v>
      </c>
      <c r="D39" s="485"/>
      <c r="E39" s="896" t="s">
        <v>14</v>
      </c>
      <c r="F39" s="896"/>
      <c r="G39" s="896"/>
      <c r="H39" s="896"/>
      <c r="I39" s="896"/>
      <c r="J39" s="896"/>
      <c r="K39" s="896"/>
      <c r="L39" s="896"/>
      <c r="M39" s="896"/>
      <c r="N39" s="896"/>
      <c r="O39" s="896"/>
      <c r="P39" s="896"/>
      <c r="Q39" s="486" t="s">
        <v>9</v>
      </c>
    </row>
    <row r="40" spans="1:116" x14ac:dyDescent="0.6">
      <c r="A40" s="484" t="s">
        <v>622</v>
      </c>
      <c r="B40" s="69">
        <v>6</v>
      </c>
      <c r="C40" s="69" t="s">
        <v>7</v>
      </c>
      <c r="D40" s="485"/>
      <c r="E40" s="896" t="s">
        <v>14</v>
      </c>
      <c r="F40" s="896"/>
      <c r="G40" s="896"/>
      <c r="H40" s="896"/>
      <c r="I40" s="896"/>
      <c r="J40" s="896"/>
      <c r="K40" s="896"/>
      <c r="L40" s="896"/>
      <c r="M40" s="896"/>
      <c r="N40" s="896"/>
      <c r="O40" s="896"/>
      <c r="P40" s="896"/>
      <c r="Q40" s="486" t="s">
        <v>9</v>
      </c>
    </row>
    <row r="41" spans="1:116" ht="124.5" customHeight="1" x14ac:dyDescent="0.6">
      <c r="A41" s="484" t="s">
        <v>623</v>
      </c>
      <c r="B41" s="69">
        <v>6</v>
      </c>
      <c r="C41" s="69" t="s">
        <v>7</v>
      </c>
      <c r="D41" s="485">
        <v>120000</v>
      </c>
      <c r="E41" s="71"/>
      <c r="F41" s="71"/>
      <c r="G41" s="71"/>
      <c r="H41" s="71"/>
      <c r="I41" s="71"/>
      <c r="J41" s="71"/>
      <c r="K41" s="487" t="s">
        <v>624</v>
      </c>
      <c r="L41" s="342" t="s">
        <v>625</v>
      </c>
      <c r="M41" s="71"/>
      <c r="N41" s="71"/>
      <c r="O41" s="71"/>
      <c r="P41" s="71"/>
      <c r="Q41" s="488" t="s">
        <v>626</v>
      </c>
      <c r="S41" s="32" t="s">
        <v>583</v>
      </c>
      <c r="V41" s="32" t="s">
        <v>583</v>
      </c>
    </row>
    <row r="42" spans="1:116" ht="63.75" customHeight="1" x14ac:dyDescent="0.6">
      <c r="A42" s="484" t="s">
        <v>627</v>
      </c>
      <c r="B42" s="69">
        <v>60</v>
      </c>
      <c r="C42" s="69" t="s">
        <v>7</v>
      </c>
      <c r="D42" s="485">
        <v>12000</v>
      </c>
      <c r="E42" s="71"/>
      <c r="F42" s="71"/>
      <c r="G42" s="71"/>
      <c r="H42" s="71"/>
      <c r="I42" s="71"/>
      <c r="J42" s="71"/>
      <c r="K42" s="487"/>
      <c r="L42" s="342"/>
      <c r="M42" s="71"/>
      <c r="N42" s="71"/>
      <c r="O42" s="71"/>
      <c r="P42" s="71"/>
      <c r="Q42" s="489" t="s">
        <v>399</v>
      </c>
    </row>
    <row r="43" spans="1:116" ht="23.25" customHeight="1" x14ac:dyDescent="0.6">
      <c r="A43" s="484" t="s">
        <v>628</v>
      </c>
      <c r="B43" s="69">
        <v>6</v>
      </c>
      <c r="C43" s="69" t="s">
        <v>7</v>
      </c>
      <c r="D43" s="485">
        <v>6000</v>
      </c>
      <c r="E43" s="71"/>
      <c r="F43" s="71"/>
      <c r="G43" s="71"/>
      <c r="H43" s="71"/>
      <c r="I43" s="71"/>
      <c r="J43" s="71"/>
      <c r="K43" s="487"/>
      <c r="L43" s="342"/>
      <c r="M43" s="71"/>
      <c r="N43" s="71"/>
      <c r="O43" s="71"/>
      <c r="P43" s="71"/>
      <c r="Q43" s="489" t="s">
        <v>409</v>
      </c>
    </row>
    <row r="44" spans="1:116" ht="43.5" customHeight="1" x14ac:dyDescent="0.6">
      <c r="A44" s="484" t="s">
        <v>629</v>
      </c>
      <c r="B44" s="69">
        <v>6</v>
      </c>
      <c r="C44" s="69" t="s">
        <v>7</v>
      </c>
      <c r="D44" s="485">
        <v>24000</v>
      </c>
      <c r="E44" s="71"/>
      <c r="F44" s="71"/>
      <c r="G44" s="71"/>
      <c r="H44" s="71"/>
      <c r="I44" s="71"/>
      <c r="J44" s="71"/>
      <c r="K44" s="487"/>
      <c r="L44" s="342"/>
      <c r="M44" s="71"/>
      <c r="N44" s="71"/>
      <c r="O44" s="71"/>
      <c r="P44" s="71"/>
      <c r="Q44" s="489" t="s">
        <v>413</v>
      </c>
    </row>
    <row r="45" spans="1:116" ht="42" customHeight="1" x14ac:dyDescent="0.6">
      <c r="A45" s="484" t="s">
        <v>630</v>
      </c>
      <c r="B45" s="69">
        <v>6</v>
      </c>
      <c r="C45" s="69" t="s">
        <v>7</v>
      </c>
      <c r="D45" s="485">
        <v>4800</v>
      </c>
      <c r="E45" s="71"/>
      <c r="F45" s="71"/>
      <c r="G45" s="71"/>
      <c r="H45" s="71"/>
      <c r="I45" s="71"/>
      <c r="J45" s="71"/>
      <c r="K45" s="487"/>
      <c r="L45" s="342"/>
      <c r="M45" s="71"/>
      <c r="N45" s="71"/>
      <c r="O45" s="71"/>
      <c r="P45" s="71"/>
      <c r="Q45" s="489" t="s">
        <v>448</v>
      </c>
    </row>
    <row r="46" spans="1:116" ht="42" customHeight="1" x14ac:dyDescent="0.6">
      <c r="A46" s="484" t="s">
        <v>631</v>
      </c>
      <c r="B46" s="70">
        <v>1200</v>
      </c>
      <c r="C46" s="69" t="s">
        <v>22</v>
      </c>
      <c r="D46" s="485">
        <v>18000</v>
      </c>
      <c r="E46" s="71"/>
      <c r="F46" s="71"/>
      <c r="G46" s="71"/>
      <c r="H46" s="71"/>
      <c r="I46" s="71"/>
      <c r="J46" s="71"/>
      <c r="K46" s="487"/>
      <c r="L46" s="342"/>
      <c r="M46" s="71"/>
      <c r="N46" s="71"/>
      <c r="O46" s="71"/>
      <c r="P46" s="71"/>
      <c r="Q46" s="489" t="s">
        <v>421</v>
      </c>
    </row>
    <row r="47" spans="1:116" ht="44.25" customHeight="1" x14ac:dyDescent="0.6">
      <c r="A47" s="484" t="s">
        <v>632</v>
      </c>
      <c r="B47" s="69">
        <v>6</v>
      </c>
      <c r="C47" s="69" t="s">
        <v>7</v>
      </c>
      <c r="D47" s="485">
        <v>18000</v>
      </c>
      <c r="E47" s="71"/>
      <c r="F47" s="71"/>
      <c r="G47" s="71"/>
      <c r="H47" s="71"/>
      <c r="I47" s="71"/>
      <c r="J47" s="71"/>
      <c r="K47" s="487"/>
      <c r="L47" s="342"/>
      <c r="M47" s="71"/>
      <c r="N47" s="71"/>
      <c r="O47" s="71"/>
      <c r="P47" s="71"/>
      <c r="Q47" s="489" t="s">
        <v>421</v>
      </c>
    </row>
    <row r="48" spans="1:116" ht="42.75" customHeight="1" x14ac:dyDescent="0.6">
      <c r="A48" s="484" t="s">
        <v>633</v>
      </c>
      <c r="B48" s="69"/>
      <c r="C48" s="69"/>
      <c r="D48" s="485"/>
      <c r="E48" s="71"/>
      <c r="F48" s="71"/>
      <c r="G48" s="71"/>
      <c r="H48" s="71"/>
      <c r="I48" s="71"/>
      <c r="J48" s="71"/>
      <c r="K48" s="487"/>
      <c r="L48" s="342"/>
      <c r="M48" s="71"/>
      <c r="N48" s="71"/>
      <c r="O48" s="71"/>
      <c r="P48" s="71"/>
      <c r="Q48" s="489" t="s">
        <v>634</v>
      </c>
    </row>
    <row r="49" spans="1:116" ht="40.5" customHeight="1" x14ac:dyDescent="0.6">
      <c r="A49" s="484" t="s">
        <v>635</v>
      </c>
      <c r="B49" s="69">
        <v>6</v>
      </c>
      <c r="C49" s="69" t="s">
        <v>7</v>
      </c>
      <c r="D49" s="485">
        <v>11400</v>
      </c>
      <c r="E49" s="71"/>
      <c r="F49" s="71"/>
      <c r="G49" s="71"/>
      <c r="H49" s="71"/>
      <c r="I49" s="71"/>
      <c r="J49" s="71"/>
      <c r="K49" s="487"/>
      <c r="L49" s="342"/>
      <c r="M49" s="71"/>
      <c r="N49" s="71"/>
      <c r="O49" s="71"/>
      <c r="P49" s="71"/>
      <c r="Q49" s="489" t="s">
        <v>114</v>
      </c>
    </row>
    <row r="50" spans="1:116" ht="41.25" customHeight="1" x14ac:dyDescent="0.6">
      <c r="A50" s="484" t="s">
        <v>636</v>
      </c>
      <c r="B50" s="69">
        <v>6</v>
      </c>
      <c r="C50" s="69" t="s">
        <v>7</v>
      </c>
      <c r="D50" s="485">
        <v>59700</v>
      </c>
      <c r="E50" s="71"/>
      <c r="F50" s="71"/>
      <c r="G50" s="71"/>
      <c r="H50" s="71"/>
      <c r="I50" s="71"/>
      <c r="J50" s="71"/>
      <c r="K50" s="487"/>
      <c r="L50" s="342"/>
      <c r="M50" s="71"/>
      <c r="N50" s="71"/>
      <c r="O50" s="71"/>
      <c r="P50" s="71"/>
      <c r="Q50" s="489" t="s">
        <v>452</v>
      </c>
    </row>
    <row r="51" spans="1:116" ht="41.25" customHeight="1" x14ac:dyDescent="0.6">
      <c r="A51" s="68" t="s">
        <v>637</v>
      </c>
      <c r="B51" s="69"/>
      <c r="C51" s="69"/>
      <c r="D51" s="485"/>
      <c r="E51" s="71"/>
      <c r="F51" s="71"/>
      <c r="G51" s="71"/>
      <c r="H51" s="71"/>
      <c r="I51" s="71"/>
      <c r="J51" s="71"/>
      <c r="K51" s="487"/>
      <c r="L51" s="342"/>
      <c r="M51" s="71"/>
      <c r="N51" s="71"/>
      <c r="O51" s="71"/>
      <c r="P51" s="71"/>
      <c r="Q51" s="489"/>
    </row>
    <row r="52" spans="1:116" ht="89.25" customHeight="1" x14ac:dyDescent="0.6">
      <c r="A52" s="68" t="s">
        <v>638</v>
      </c>
      <c r="B52" s="69"/>
      <c r="C52" s="69"/>
      <c r="D52" s="485"/>
      <c r="E52" s="71"/>
      <c r="F52" s="71"/>
      <c r="G52" s="71"/>
      <c r="H52" s="71"/>
      <c r="I52" s="71"/>
      <c r="J52" s="71"/>
      <c r="K52" s="487"/>
      <c r="L52" s="342"/>
      <c r="M52" s="71"/>
      <c r="N52" s="71"/>
      <c r="O52" s="71"/>
      <c r="P52" s="71"/>
      <c r="Q52" s="489"/>
    </row>
    <row r="53" spans="1:116" ht="21.75" customHeight="1" x14ac:dyDescent="0.6">
      <c r="A53" s="490" t="s">
        <v>639</v>
      </c>
      <c r="B53" s="69">
        <v>6</v>
      </c>
      <c r="C53" s="69" t="s">
        <v>7</v>
      </c>
      <c r="D53" s="485">
        <v>1800</v>
      </c>
      <c r="E53" s="71"/>
      <c r="F53" s="71"/>
      <c r="G53" s="71"/>
      <c r="H53" s="71"/>
      <c r="I53" s="71"/>
      <c r="J53" s="71"/>
      <c r="K53" s="487"/>
      <c r="L53" s="342"/>
      <c r="M53" s="71"/>
      <c r="N53" s="71"/>
      <c r="O53" s="71"/>
      <c r="P53" s="71"/>
      <c r="Q53" s="489" t="s">
        <v>436</v>
      </c>
    </row>
    <row r="54" spans="1:116" ht="25.5" customHeight="1" x14ac:dyDescent="0.6">
      <c r="A54" s="453" t="s">
        <v>313</v>
      </c>
      <c r="B54" s="454"/>
      <c r="C54" s="454"/>
      <c r="D54" s="468">
        <f>SUM(D55:D63)</f>
        <v>161520</v>
      </c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83"/>
    </row>
    <row r="55" spans="1:116" s="32" customFormat="1" ht="21.75" customHeight="1" x14ac:dyDescent="0.6">
      <c r="A55" s="459" t="s">
        <v>640</v>
      </c>
      <c r="B55" s="110">
        <v>180</v>
      </c>
      <c r="C55" s="110" t="s">
        <v>22</v>
      </c>
      <c r="D55" s="471">
        <v>108000</v>
      </c>
      <c r="E55" s="67"/>
      <c r="F55" s="491"/>
      <c r="G55" s="491"/>
      <c r="H55" s="491"/>
      <c r="I55" s="491"/>
      <c r="J55" s="491"/>
      <c r="K55" s="491"/>
      <c r="L55" s="491"/>
      <c r="M55" s="77"/>
      <c r="N55" s="77"/>
      <c r="O55" s="77"/>
      <c r="P55" s="67"/>
      <c r="Q55" s="902" t="s">
        <v>641</v>
      </c>
    </row>
    <row r="56" spans="1:116" s="32" customFormat="1" x14ac:dyDescent="0.6">
      <c r="A56" s="62" t="s">
        <v>642</v>
      </c>
      <c r="B56" s="110"/>
      <c r="C56" s="110"/>
      <c r="D56" s="471"/>
      <c r="E56" s="67">
        <v>1</v>
      </c>
      <c r="F56" s="77">
        <v>2</v>
      </c>
      <c r="G56" s="473">
        <v>3</v>
      </c>
      <c r="H56" s="473"/>
      <c r="I56" s="473"/>
      <c r="J56" s="473"/>
      <c r="K56" s="77"/>
      <c r="L56" s="77"/>
      <c r="M56" s="77"/>
      <c r="N56" s="77"/>
      <c r="O56" s="77"/>
      <c r="P56" s="67"/>
      <c r="Q56" s="903"/>
    </row>
    <row r="57" spans="1:116" s="32" customFormat="1" x14ac:dyDescent="0.6">
      <c r="A57" s="62" t="s">
        <v>643</v>
      </c>
      <c r="B57" s="110"/>
      <c r="C57" s="110"/>
      <c r="D57" s="471"/>
      <c r="E57" s="67">
        <v>1</v>
      </c>
      <c r="F57" s="77" t="s">
        <v>644</v>
      </c>
      <c r="G57" s="473"/>
      <c r="H57" s="473"/>
      <c r="I57" s="473"/>
      <c r="J57" s="473"/>
      <c r="K57" s="77"/>
      <c r="L57" s="77"/>
      <c r="M57" s="77"/>
      <c r="N57" s="77"/>
      <c r="O57" s="77"/>
      <c r="P57" s="67"/>
      <c r="Q57" s="903"/>
    </row>
    <row r="58" spans="1:116" s="32" customFormat="1" ht="21" customHeight="1" x14ac:dyDescent="0.6">
      <c r="A58" s="62" t="s">
        <v>645</v>
      </c>
      <c r="B58" s="110"/>
      <c r="C58" s="110"/>
      <c r="D58" s="471"/>
      <c r="E58" s="67"/>
      <c r="F58" s="77" t="s">
        <v>646</v>
      </c>
      <c r="G58" s="473" t="s">
        <v>647</v>
      </c>
      <c r="H58" s="473">
        <v>3</v>
      </c>
      <c r="I58" s="473" t="s">
        <v>648</v>
      </c>
      <c r="J58" s="473"/>
      <c r="K58" s="77" t="s">
        <v>610</v>
      </c>
      <c r="L58" s="77" t="s">
        <v>649</v>
      </c>
      <c r="M58" s="77"/>
      <c r="N58" s="77"/>
      <c r="O58" s="77"/>
      <c r="P58" s="67"/>
      <c r="Q58" s="903"/>
    </row>
    <row r="59" spans="1:116" s="32" customFormat="1" x14ac:dyDescent="0.6">
      <c r="A59" s="491" t="s">
        <v>650</v>
      </c>
      <c r="B59" s="110"/>
      <c r="C59" s="110"/>
      <c r="D59" s="471"/>
      <c r="E59" s="67"/>
      <c r="F59" s="77"/>
      <c r="G59" s="473"/>
      <c r="H59" s="473"/>
      <c r="I59" s="473"/>
      <c r="J59" s="473"/>
      <c r="K59" s="77"/>
      <c r="L59" s="77"/>
      <c r="M59" s="67" t="s">
        <v>463</v>
      </c>
      <c r="N59" s="77"/>
      <c r="O59" s="77"/>
      <c r="P59" s="67"/>
      <c r="Q59" s="904"/>
    </row>
    <row r="60" spans="1:116" s="32" customFormat="1" ht="36" customHeight="1" x14ac:dyDescent="0.6">
      <c r="A60" s="459" t="s">
        <v>651</v>
      </c>
      <c r="B60" s="110">
        <v>60</v>
      </c>
      <c r="C60" s="110" t="s">
        <v>22</v>
      </c>
      <c r="D60" s="471">
        <v>24000</v>
      </c>
      <c r="E60" s="60"/>
      <c r="F60" s="60"/>
      <c r="G60" s="60"/>
      <c r="H60" s="60"/>
      <c r="I60" s="60"/>
      <c r="J60" s="492" t="s">
        <v>652</v>
      </c>
      <c r="K60" s="60"/>
      <c r="L60" s="492" t="s">
        <v>653</v>
      </c>
      <c r="M60" s="60"/>
      <c r="N60" s="60"/>
      <c r="O60" s="60"/>
      <c r="P60" s="60"/>
      <c r="Q60" s="467" t="s">
        <v>654</v>
      </c>
    </row>
    <row r="61" spans="1:116" s="32" customFormat="1" ht="42" x14ac:dyDescent="0.6">
      <c r="A61" s="459" t="s">
        <v>655</v>
      </c>
      <c r="B61" s="110">
        <v>6</v>
      </c>
      <c r="C61" s="110" t="s">
        <v>22</v>
      </c>
      <c r="D61" s="471">
        <v>2400</v>
      </c>
      <c r="E61" s="60"/>
      <c r="F61" s="60"/>
      <c r="G61" s="60"/>
      <c r="H61" s="60"/>
      <c r="I61" s="60"/>
      <c r="J61" s="492"/>
      <c r="K61" s="60"/>
      <c r="L61" s="492"/>
      <c r="M61" s="60"/>
      <c r="N61" s="60"/>
      <c r="O61" s="60"/>
      <c r="P61" s="60"/>
      <c r="Q61" s="482" t="s">
        <v>399</v>
      </c>
    </row>
    <row r="62" spans="1:116" s="32" customFormat="1" ht="23.25" customHeight="1" x14ac:dyDescent="0.6">
      <c r="A62" s="459" t="s">
        <v>656</v>
      </c>
      <c r="B62" s="110">
        <v>60</v>
      </c>
      <c r="C62" s="110" t="s">
        <v>22</v>
      </c>
      <c r="D62" s="471">
        <v>24000</v>
      </c>
      <c r="E62" s="60"/>
      <c r="F62" s="60"/>
      <c r="G62" s="60"/>
      <c r="H62" s="60"/>
      <c r="I62" s="60"/>
      <c r="J62" s="492"/>
      <c r="K62" s="60"/>
      <c r="L62" s="492"/>
      <c r="M62" s="60"/>
      <c r="N62" s="60"/>
      <c r="O62" s="60"/>
      <c r="P62" s="60"/>
      <c r="Q62" s="482" t="s">
        <v>399</v>
      </c>
    </row>
    <row r="63" spans="1:116" s="32" customFormat="1" ht="42" x14ac:dyDescent="0.6">
      <c r="A63" s="459" t="s">
        <v>657</v>
      </c>
      <c r="B63" s="110">
        <v>6</v>
      </c>
      <c r="C63" s="60" t="s">
        <v>22</v>
      </c>
      <c r="D63" s="471">
        <v>3120</v>
      </c>
      <c r="E63" s="60"/>
      <c r="F63" s="60"/>
      <c r="G63" s="60"/>
      <c r="H63" s="60"/>
      <c r="I63" s="60"/>
      <c r="J63" s="492"/>
      <c r="K63" s="60"/>
      <c r="L63" s="492"/>
      <c r="M63" s="60"/>
      <c r="N63" s="60"/>
      <c r="O63" s="60"/>
      <c r="P63" s="60"/>
      <c r="Q63" s="482" t="s">
        <v>448</v>
      </c>
    </row>
    <row r="64" spans="1:116" s="171" customFormat="1" ht="26.25" customHeight="1" x14ac:dyDescent="0.6">
      <c r="A64" s="453" t="s">
        <v>658</v>
      </c>
      <c r="B64" s="454"/>
      <c r="C64" s="454"/>
      <c r="D64" s="468">
        <f>SUM(D65:D83)</f>
        <v>420600</v>
      </c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8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</row>
    <row r="65" spans="1:116" s="171" customFormat="1" ht="42.75" customHeight="1" x14ac:dyDescent="0.6">
      <c r="A65" s="459" t="s">
        <v>659</v>
      </c>
      <c r="B65" s="69"/>
      <c r="C65" s="69"/>
      <c r="D65" s="493"/>
      <c r="E65" s="77"/>
      <c r="F65" s="77"/>
      <c r="G65" s="77"/>
      <c r="H65" s="494"/>
      <c r="I65" s="495"/>
      <c r="J65" s="495"/>
      <c r="K65" s="494"/>
      <c r="L65" s="494"/>
      <c r="M65" s="494"/>
      <c r="N65" s="494"/>
      <c r="O65" s="494"/>
      <c r="P65" s="494"/>
      <c r="Q65" s="902" t="s">
        <v>660</v>
      </c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</row>
    <row r="66" spans="1:116" s="171" customFormat="1" ht="63" x14ac:dyDescent="0.6">
      <c r="A66" s="496" t="s">
        <v>661</v>
      </c>
      <c r="B66" s="69">
        <v>12</v>
      </c>
      <c r="C66" s="69" t="s">
        <v>7</v>
      </c>
      <c r="D66" s="471">
        <v>72000</v>
      </c>
      <c r="E66" s="77"/>
      <c r="F66" s="473" t="s">
        <v>662</v>
      </c>
      <c r="G66" s="77">
        <v>6</v>
      </c>
      <c r="H66" s="77"/>
      <c r="I66" s="494"/>
      <c r="J66" s="494"/>
      <c r="K66" s="494"/>
      <c r="L66" s="494"/>
      <c r="M66" s="494"/>
      <c r="N66" s="494"/>
      <c r="O66" s="494"/>
      <c r="P66" s="494"/>
      <c r="Q66" s="903"/>
      <c r="R66" s="32"/>
      <c r="S66" s="32"/>
      <c r="T66" s="32"/>
      <c r="U66" s="32" t="s">
        <v>583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</row>
    <row r="67" spans="1:116" s="171" customFormat="1" x14ac:dyDescent="0.6">
      <c r="A67" s="68" t="s">
        <v>663</v>
      </c>
      <c r="B67" s="69">
        <v>12</v>
      </c>
      <c r="C67" s="69" t="s">
        <v>7</v>
      </c>
      <c r="D67" s="497">
        <v>19200</v>
      </c>
      <c r="E67" s="498"/>
      <c r="F67" s="498"/>
      <c r="G67" s="498"/>
      <c r="H67" s="498"/>
      <c r="I67" s="77"/>
      <c r="J67" s="77"/>
      <c r="K67" s="77" t="s">
        <v>463</v>
      </c>
      <c r="L67" s="77"/>
      <c r="M67" s="77"/>
      <c r="N67" s="77"/>
      <c r="O67" s="77"/>
      <c r="P67" s="77"/>
      <c r="Q67" s="903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</row>
    <row r="68" spans="1:116" s="171" customFormat="1" ht="42" x14ac:dyDescent="0.6">
      <c r="A68" s="68" t="s">
        <v>664</v>
      </c>
      <c r="B68" s="69"/>
      <c r="C68" s="69"/>
      <c r="D68" s="493"/>
      <c r="E68" s="498"/>
      <c r="F68" s="498"/>
      <c r="G68" s="498"/>
      <c r="H68" s="498"/>
      <c r="I68" s="77"/>
      <c r="J68" s="499"/>
      <c r="K68" s="499"/>
      <c r="L68" s="499"/>
      <c r="M68" s="499"/>
      <c r="N68" s="499"/>
      <c r="O68" s="499"/>
      <c r="P68" s="499"/>
      <c r="Q68" s="90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</row>
    <row r="69" spans="1:116" s="171" customFormat="1" ht="42" x14ac:dyDescent="0.6">
      <c r="A69" s="68" t="s">
        <v>665</v>
      </c>
      <c r="B69" s="69">
        <v>30</v>
      </c>
      <c r="C69" s="69" t="s">
        <v>189</v>
      </c>
      <c r="D69" s="471">
        <v>15000</v>
      </c>
      <c r="E69" s="77"/>
      <c r="F69" s="77"/>
      <c r="G69" s="77"/>
      <c r="H69" s="77"/>
      <c r="I69" s="77"/>
      <c r="J69" s="77"/>
      <c r="K69" s="77"/>
      <c r="L69" s="473" t="s">
        <v>662</v>
      </c>
      <c r="M69" s="77"/>
      <c r="N69" s="77"/>
      <c r="O69" s="494"/>
      <c r="P69" s="494"/>
      <c r="Q69" s="903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</row>
    <row r="70" spans="1:116" s="171" customFormat="1" ht="42" x14ac:dyDescent="0.6">
      <c r="A70" s="68" t="s">
        <v>666</v>
      </c>
      <c r="B70" s="69">
        <v>2</v>
      </c>
      <c r="C70" s="69" t="s">
        <v>189</v>
      </c>
      <c r="D70" s="471">
        <v>20000</v>
      </c>
      <c r="E70" s="77"/>
      <c r="F70" s="77"/>
      <c r="G70" s="77"/>
      <c r="H70" s="77" t="s">
        <v>667</v>
      </c>
      <c r="I70" s="77"/>
      <c r="J70" s="77"/>
      <c r="K70" s="77"/>
      <c r="L70" s="77"/>
      <c r="M70" s="77"/>
      <c r="N70" s="77"/>
      <c r="O70" s="77"/>
      <c r="P70" s="77"/>
      <c r="Q70" s="903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</row>
    <row r="71" spans="1:116" s="171" customFormat="1" ht="42" x14ac:dyDescent="0.6">
      <c r="A71" s="68" t="s">
        <v>668</v>
      </c>
      <c r="B71" s="69">
        <v>24</v>
      </c>
      <c r="C71" s="69" t="s">
        <v>22</v>
      </c>
      <c r="D71" s="471">
        <v>9600</v>
      </c>
      <c r="E71" s="77"/>
      <c r="F71" s="77"/>
      <c r="G71" s="77"/>
      <c r="H71" s="77"/>
      <c r="I71" s="77"/>
      <c r="J71" s="473" t="s">
        <v>662</v>
      </c>
      <c r="K71" s="494"/>
      <c r="L71" s="494"/>
      <c r="M71" s="494"/>
      <c r="N71" s="494"/>
      <c r="O71" s="494"/>
      <c r="P71" s="494"/>
      <c r="Q71" s="903"/>
      <c r="R71" s="32"/>
      <c r="S71" s="32" t="s">
        <v>583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</row>
    <row r="72" spans="1:116" s="171" customFormat="1" ht="42" x14ac:dyDescent="0.6">
      <c r="A72" s="68" t="s">
        <v>669</v>
      </c>
      <c r="B72" s="69">
        <v>1</v>
      </c>
      <c r="C72" s="69" t="s">
        <v>325</v>
      </c>
      <c r="D72" s="471">
        <v>5000</v>
      </c>
      <c r="E72" s="77"/>
      <c r="F72" s="77"/>
      <c r="G72" s="77"/>
      <c r="H72" s="77"/>
      <c r="I72" s="494"/>
      <c r="J72" s="494"/>
      <c r="K72" s="77"/>
      <c r="L72" s="77"/>
      <c r="M72" s="492" t="s">
        <v>670</v>
      </c>
      <c r="N72" s="494"/>
      <c r="O72" s="494"/>
      <c r="P72" s="494"/>
      <c r="Q72" s="904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</row>
    <row r="73" spans="1:116" s="171" customFormat="1" x14ac:dyDescent="0.6">
      <c r="A73" s="459" t="s">
        <v>671</v>
      </c>
      <c r="B73" s="69"/>
      <c r="C73" s="69"/>
      <c r="D73" s="471"/>
      <c r="E73" s="77"/>
      <c r="F73" s="77"/>
      <c r="G73" s="77"/>
      <c r="H73" s="77"/>
      <c r="I73" s="494"/>
      <c r="J73" s="494"/>
      <c r="K73" s="77"/>
      <c r="L73" s="77"/>
      <c r="M73" s="77"/>
      <c r="N73" s="494"/>
      <c r="O73" s="494"/>
      <c r="P73" s="494"/>
      <c r="Q73" s="902" t="s">
        <v>660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</row>
    <row r="74" spans="1:116" s="171" customFormat="1" ht="37.200000000000003" x14ac:dyDescent="0.6">
      <c r="A74" s="62" t="s">
        <v>672</v>
      </c>
      <c r="B74" s="69">
        <v>6</v>
      </c>
      <c r="C74" s="69" t="s">
        <v>7</v>
      </c>
      <c r="D74" s="471">
        <v>42000</v>
      </c>
      <c r="E74" s="77"/>
      <c r="F74" s="473" t="s">
        <v>662</v>
      </c>
      <c r="G74" s="77"/>
      <c r="H74" s="77"/>
      <c r="I74" s="494"/>
      <c r="J74" s="494"/>
      <c r="K74" s="77"/>
      <c r="L74" s="77"/>
      <c r="M74" s="77"/>
      <c r="N74" s="494"/>
      <c r="O74" s="494"/>
      <c r="P74" s="494"/>
      <c r="Q74" s="903"/>
      <c r="R74" s="32"/>
      <c r="S74" s="32"/>
      <c r="T74" s="32" t="s">
        <v>583</v>
      </c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</row>
    <row r="75" spans="1:116" s="171" customFormat="1" x14ac:dyDescent="0.6">
      <c r="A75" s="62" t="s">
        <v>673</v>
      </c>
      <c r="B75" s="69">
        <v>1</v>
      </c>
      <c r="C75" s="69" t="s">
        <v>325</v>
      </c>
      <c r="D75" s="471">
        <v>5000</v>
      </c>
      <c r="E75" s="77"/>
      <c r="F75" s="77"/>
      <c r="G75" s="77"/>
      <c r="H75" s="77"/>
      <c r="I75" s="494"/>
      <c r="J75" s="494"/>
      <c r="K75" s="77"/>
      <c r="L75" s="77"/>
      <c r="M75" s="492" t="s">
        <v>670</v>
      </c>
      <c r="N75" s="494"/>
      <c r="O75" s="494"/>
      <c r="P75" s="494"/>
      <c r="Q75" s="904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</row>
    <row r="76" spans="1:116" s="171" customFormat="1" ht="42" x14ac:dyDescent="0.6">
      <c r="A76" s="459" t="s">
        <v>674</v>
      </c>
      <c r="B76" s="69"/>
      <c r="C76" s="69"/>
      <c r="D76" s="471"/>
      <c r="E76" s="77"/>
      <c r="F76" s="77"/>
      <c r="G76" s="77"/>
      <c r="H76" s="77"/>
      <c r="I76" s="494"/>
      <c r="J76" s="494"/>
      <c r="K76" s="77"/>
      <c r="L76" s="77"/>
      <c r="M76" s="77"/>
      <c r="N76" s="494"/>
      <c r="O76" s="494"/>
      <c r="P76" s="494"/>
      <c r="Q76" s="902" t="s">
        <v>675</v>
      </c>
      <c r="R76" s="32"/>
      <c r="S76" s="32" t="s">
        <v>583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</row>
    <row r="77" spans="1:116" s="171" customFormat="1" ht="41.25" customHeight="1" x14ac:dyDescent="0.6">
      <c r="A77" s="62" t="s">
        <v>676</v>
      </c>
      <c r="B77" s="69">
        <v>6</v>
      </c>
      <c r="C77" s="69" t="s">
        <v>7</v>
      </c>
      <c r="D77" s="471">
        <v>24000</v>
      </c>
      <c r="E77" s="77"/>
      <c r="F77" s="77"/>
      <c r="G77" s="77"/>
      <c r="H77" s="77"/>
      <c r="I77" s="494"/>
      <c r="J77" s="494"/>
      <c r="K77" s="473" t="s">
        <v>662</v>
      </c>
      <c r="L77" s="77"/>
      <c r="M77" s="77"/>
      <c r="N77" s="494"/>
      <c r="O77" s="494"/>
      <c r="P77" s="494"/>
      <c r="Q77" s="903"/>
      <c r="R77" s="32"/>
      <c r="S77" s="32" t="s">
        <v>583</v>
      </c>
      <c r="T77" s="32" t="s">
        <v>583</v>
      </c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</row>
    <row r="78" spans="1:116" s="171" customFormat="1" ht="42" x14ac:dyDescent="0.6">
      <c r="A78" s="62" t="s">
        <v>677</v>
      </c>
      <c r="B78" s="69">
        <v>6</v>
      </c>
      <c r="C78" s="69" t="s">
        <v>7</v>
      </c>
      <c r="D78" s="471">
        <v>24000</v>
      </c>
      <c r="E78" s="77"/>
      <c r="F78" s="77"/>
      <c r="G78" s="77"/>
      <c r="H78" s="77"/>
      <c r="I78" s="494"/>
      <c r="J78" s="494"/>
      <c r="K78" s="77"/>
      <c r="L78" s="473" t="s">
        <v>662</v>
      </c>
      <c r="M78" s="77"/>
      <c r="N78" s="494"/>
      <c r="O78" s="494"/>
      <c r="P78" s="494"/>
      <c r="Q78" s="903"/>
      <c r="R78" s="32"/>
      <c r="S78" s="32" t="s">
        <v>583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</row>
    <row r="79" spans="1:116" s="171" customFormat="1" ht="42" x14ac:dyDescent="0.6">
      <c r="A79" s="240" t="s">
        <v>678</v>
      </c>
      <c r="B79" s="500">
        <v>1</v>
      </c>
      <c r="C79" s="500" t="s">
        <v>325</v>
      </c>
      <c r="D79" s="501">
        <v>30000</v>
      </c>
      <c r="E79" s="502"/>
      <c r="F79" s="502"/>
      <c r="G79" s="502"/>
      <c r="H79" s="502"/>
      <c r="I79" s="503"/>
      <c r="J79" s="503"/>
      <c r="K79" s="504" t="s">
        <v>624</v>
      </c>
      <c r="L79" s="505" t="s">
        <v>625</v>
      </c>
      <c r="M79" s="502"/>
      <c r="N79" s="503"/>
      <c r="O79" s="503"/>
      <c r="P79" s="503"/>
      <c r="Q79" s="903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</row>
    <row r="80" spans="1:116" s="171" customFormat="1" x14ac:dyDescent="0.6">
      <c r="A80" s="484" t="s">
        <v>679</v>
      </c>
      <c r="B80" s="69">
        <v>6</v>
      </c>
      <c r="C80" s="69" t="s">
        <v>7</v>
      </c>
      <c r="D80" s="471">
        <v>72000</v>
      </c>
      <c r="E80" s="77"/>
      <c r="F80" s="77"/>
      <c r="G80" s="77"/>
      <c r="H80" s="77"/>
      <c r="I80" s="494"/>
      <c r="J80" s="494"/>
      <c r="K80" s="77"/>
      <c r="L80" s="77"/>
      <c r="M80" s="77"/>
      <c r="N80" s="494"/>
      <c r="O80" s="494"/>
      <c r="P80" s="494"/>
      <c r="Q80" s="475" t="s">
        <v>399</v>
      </c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</row>
    <row r="81" spans="1:116" s="171" customFormat="1" x14ac:dyDescent="0.6">
      <c r="A81" s="484" t="s">
        <v>680</v>
      </c>
      <c r="B81" s="69">
        <v>6</v>
      </c>
      <c r="C81" s="69" t="s">
        <v>7</v>
      </c>
      <c r="D81" s="471">
        <v>4800</v>
      </c>
      <c r="E81" s="77"/>
      <c r="F81" s="77"/>
      <c r="G81" s="77"/>
      <c r="H81" s="77"/>
      <c r="I81" s="494"/>
      <c r="J81" s="494"/>
      <c r="K81" s="77"/>
      <c r="L81" s="77"/>
      <c r="M81" s="77"/>
      <c r="N81" s="494"/>
      <c r="O81" s="494"/>
      <c r="P81" s="494"/>
      <c r="Q81" s="475" t="s">
        <v>409</v>
      </c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</row>
    <row r="82" spans="1:116" s="171" customFormat="1" ht="42" x14ac:dyDescent="0.6">
      <c r="A82" s="484" t="s">
        <v>681</v>
      </c>
      <c r="B82" s="69">
        <v>24</v>
      </c>
      <c r="C82" s="69" t="s">
        <v>7</v>
      </c>
      <c r="D82" s="471">
        <v>48000</v>
      </c>
      <c r="E82" s="77"/>
      <c r="F82" s="77"/>
      <c r="G82" s="77"/>
      <c r="H82" s="77"/>
      <c r="I82" s="494"/>
      <c r="J82" s="494"/>
      <c r="K82" s="77"/>
      <c r="L82" s="77"/>
      <c r="M82" s="77"/>
      <c r="N82" s="494"/>
      <c r="O82" s="494"/>
      <c r="P82" s="494"/>
      <c r="Q82" s="475" t="s">
        <v>421</v>
      </c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</row>
    <row r="83" spans="1:116" s="171" customFormat="1" ht="42" x14ac:dyDescent="0.6">
      <c r="A83" s="490" t="s">
        <v>682</v>
      </c>
      <c r="B83" s="69">
        <v>6</v>
      </c>
      <c r="C83" s="69" t="s">
        <v>7</v>
      </c>
      <c r="D83" s="471">
        <v>30000</v>
      </c>
      <c r="E83" s="77"/>
      <c r="F83" s="77"/>
      <c r="G83" s="77"/>
      <c r="H83" s="77"/>
      <c r="I83" s="494"/>
      <c r="J83" s="494"/>
      <c r="K83" s="77"/>
      <c r="L83" s="77"/>
      <c r="M83" s="77"/>
      <c r="N83" s="494"/>
      <c r="O83" s="494"/>
      <c r="P83" s="494"/>
      <c r="Q83" s="475" t="s">
        <v>421</v>
      </c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</row>
    <row r="84" spans="1:116" s="514" customFormat="1" ht="25.5" customHeight="1" x14ac:dyDescent="0.6">
      <c r="A84" s="506" t="s">
        <v>683</v>
      </c>
      <c r="B84" s="454"/>
      <c r="C84" s="454"/>
      <c r="D84" s="507">
        <f>SUM(D85:D90)</f>
        <v>5000</v>
      </c>
      <c r="E84" s="508"/>
      <c r="F84" s="508"/>
      <c r="G84" s="509"/>
      <c r="H84" s="510"/>
      <c r="I84" s="510"/>
      <c r="J84" s="511"/>
      <c r="K84" s="508"/>
      <c r="L84" s="508"/>
      <c r="M84" s="508"/>
      <c r="N84" s="508"/>
      <c r="O84" s="508"/>
      <c r="P84" s="508"/>
      <c r="Q84" s="512"/>
      <c r="R84" s="513"/>
      <c r="S84" s="513"/>
      <c r="T84" s="513"/>
      <c r="U84" s="513"/>
      <c r="V84" s="513"/>
      <c r="W84" s="513"/>
      <c r="X84" s="513"/>
      <c r="Y84" s="513"/>
      <c r="Z84" s="513"/>
      <c r="AA84" s="513"/>
      <c r="AB84" s="513"/>
      <c r="AC84" s="513"/>
      <c r="AD84" s="513"/>
      <c r="AE84" s="513"/>
      <c r="AF84" s="513"/>
      <c r="AG84" s="513"/>
      <c r="AH84" s="513"/>
      <c r="AI84" s="513"/>
      <c r="AJ84" s="513"/>
      <c r="AK84" s="513"/>
      <c r="AL84" s="513"/>
      <c r="AM84" s="513"/>
      <c r="AN84" s="513"/>
      <c r="AO84" s="513"/>
      <c r="AP84" s="513"/>
      <c r="AQ84" s="513"/>
      <c r="AR84" s="513"/>
      <c r="AS84" s="513"/>
      <c r="AT84" s="513"/>
      <c r="AU84" s="513"/>
      <c r="AV84" s="513"/>
      <c r="AW84" s="513"/>
      <c r="AX84" s="513"/>
      <c r="AY84" s="513"/>
      <c r="AZ84" s="513"/>
      <c r="BA84" s="513"/>
      <c r="BB84" s="513"/>
      <c r="BC84" s="513"/>
      <c r="BD84" s="513"/>
      <c r="BE84" s="513"/>
      <c r="BF84" s="513"/>
      <c r="BG84" s="513"/>
      <c r="BH84" s="513"/>
      <c r="BI84" s="513"/>
      <c r="BJ84" s="513"/>
      <c r="BK84" s="513"/>
      <c r="BL84" s="513"/>
      <c r="BM84" s="513"/>
      <c r="BN84" s="513"/>
      <c r="BO84" s="513"/>
      <c r="BP84" s="513"/>
      <c r="BQ84" s="513"/>
      <c r="BR84" s="513"/>
      <c r="BS84" s="513"/>
      <c r="BT84" s="513"/>
      <c r="BU84" s="513"/>
      <c r="BV84" s="513"/>
      <c r="BW84" s="513"/>
      <c r="BX84" s="513"/>
      <c r="BY84" s="513"/>
      <c r="BZ84" s="513"/>
      <c r="CA84" s="513"/>
      <c r="CB84" s="513"/>
      <c r="CC84" s="513"/>
      <c r="CD84" s="513"/>
      <c r="CE84" s="513"/>
      <c r="CF84" s="513"/>
      <c r="CG84" s="513"/>
      <c r="CH84" s="513"/>
      <c r="CI84" s="513"/>
      <c r="CJ84" s="513"/>
      <c r="CK84" s="513"/>
      <c r="CL84" s="513"/>
      <c r="CM84" s="513"/>
      <c r="CN84" s="513"/>
      <c r="CO84" s="513"/>
      <c r="CP84" s="513"/>
      <c r="CQ84" s="513"/>
      <c r="CR84" s="513"/>
      <c r="CS84" s="513"/>
      <c r="CT84" s="513"/>
      <c r="CU84" s="513"/>
      <c r="CV84" s="513"/>
      <c r="CW84" s="513"/>
      <c r="CX84" s="513"/>
      <c r="CY84" s="513"/>
      <c r="CZ84" s="513"/>
      <c r="DA84" s="513"/>
      <c r="DB84" s="513"/>
      <c r="DC84" s="513"/>
      <c r="DD84" s="513"/>
      <c r="DE84" s="513"/>
      <c r="DF84" s="513"/>
      <c r="DG84" s="513"/>
      <c r="DH84" s="513"/>
      <c r="DI84" s="513"/>
      <c r="DJ84" s="513"/>
      <c r="DK84" s="513"/>
      <c r="DL84" s="513"/>
    </row>
    <row r="85" spans="1:116" s="519" customFormat="1" ht="42" x14ac:dyDescent="0.6">
      <c r="A85" s="515" t="s">
        <v>684</v>
      </c>
      <c r="B85" s="516">
        <v>1</v>
      </c>
      <c r="C85" s="516" t="s">
        <v>325</v>
      </c>
      <c r="D85" s="517">
        <v>5000</v>
      </c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906" t="s">
        <v>675</v>
      </c>
      <c r="R85" s="518"/>
      <c r="S85" s="518"/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8"/>
      <c r="AH85" s="518"/>
      <c r="AI85" s="518"/>
      <c r="AJ85" s="518"/>
      <c r="AK85" s="518"/>
      <c r="AL85" s="518"/>
      <c r="AM85" s="518"/>
      <c r="AN85" s="518"/>
      <c r="AO85" s="518"/>
      <c r="AP85" s="518"/>
      <c r="AQ85" s="518"/>
      <c r="AR85" s="518"/>
      <c r="AS85" s="518"/>
      <c r="AT85" s="518"/>
      <c r="AU85" s="518"/>
      <c r="AV85" s="518"/>
      <c r="AW85" s="518"/>
      <c r="AX85" s="518"/>
      <c r="AY85" s="518"/>
      <c r="AZ85" s="518"/>
      <c r="BA85" s="518"/>
      <c r="BB85" s="518"/>
      <c r="BC85" s="518"/>
      <c r="BD85" s="518"/>
      <c r="BE85" s="518"/>
      <c r="BF85" s="518"/>
      <c r="BG85" s="518"/>
      <c r="BH85" s="518"/>
      <c r="BI85" s="518"/>
      <c r="BJ85" s="518"/>
      <c r="BK85" s="518"/>
      <c r="BL85" s="518"/>
      <c r="BM85" s="518"/>
      <c r="BN85" s="518"/>
      <c r="BO85" s="518"/>
      <c r="BP85" s="518"/>
      <c r="BQ85" s="518"/>
      <c r="BR85" s="518"/>
      <c r="BS85" s="518"/>
      <c r="BT85" s="518"/>
      <c r="BU85" s="518"/>
      <c r="BV85" s="518"/>
      <c r="BW85" s="518"/>
      <c r="BX85" s="518"/>
      <c r="BY85" s="518"/>
      <c r="BZ85" s="518"/>
      <c r="CA85" s="518"/>
      <c r="CB85" s="518"/>
      <c r="CC85" s="518"/>
      <c r="CD85" s="518"/>
      <c r="CE85" s="518"/>
      <c r="CF85" s="518"/>
      <c r="CG85" s="518"/>
      <c r="CH85" s="518"/>
      <c r="CI85" s="518"/>
      <c r="CJ85" s="518"/>
      <c r="CK85" s="518"/>
      <c r="CL85" s="518"/>
      <c r="CM85" s="518"/>
      <c r="CN85" s="518"/>
      <c r="CO85" s="518"/>
      <c r="CP85" s="518"/>
      <c r="CQ85" s="518"/>
      <c r="CR85" s="518"/>
      <c r="CS85" s="518"/>
      <c r="CT85" s="518"/>
      <c r="CU85" s="518"/>
      <c r="CV85" s="518"/>
      <c r="CW85" s="518"/>
      <c r="CX85" s="518"/>
      <c r="CY85" s="518"/>
      <c r="CZ85" s="518"/>
      <c r="DA85" s="518"/>
      <c r="DB85" s="518"/>
      <c r="DC85" s="518"/>
      <c r="DD85" s="518"/>
      <c r="DE85" s="518"/>
      <c r="DF85" s="518"/>
      <c r="DG85" s="518"/>
      <c r="DH85" s="518"/>
      <c r="DI85" s="518"/>
      <c r="DJ85" s="518"/>
      <c r="DK85" s="518"/>
      <c r="DL85" s="518"/>
    </row>
    <row r="86" spans="1:116" s="519" customFormat="1" x14ac:dyDescent="0.6">
      <c r="A86" s="515" t="s">
        <v>685</v>
      </c>
      <c r="B86" s="520">
        <v>6</v>
      </c>
      <c r="C86" s="520" t="s">
        <v>7</v>
      </c>
      <c r="D86" s="521"/>
      <c r="E86" s="908" t="s">
        <v>52</v>
      </c>
      <c r="F86" s="909"/>
      <c r="G86" s="909"/>
      <c r="H86" s="909"/>
      <c r="I86" s="909"/>
      <c r="J86" s="909"/>
      <c r="K86" s="909"/>
      <c r="L86" s="909"/>
      <c r="M86" s="909"/>
      <c r="N86" s="909"/>
      <c r="O86" s="909"/>
      <c r="P86" s="910"/>
      <c r="Q86" s="907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8"/>
      <c r="AU86" s="518"/>
      <c r="AV86" s="518"/>
      <c r="AW86" s="518"/>
      <c r="AX86" s="518"/>
      <c r="AY86" s="518"/>
      <c r="AZ86" s="518"/>
      <c r="BA86" s="518"/>
      <c r="BB86" s="518"/>
      <c r="BC86" s="518"/>
      <c r="BD86" s="518"/>
      <c r="BE86" s="518"/>
      <c r="BF86" s="518"/>
      <c r="BG86" s="518"/>
      <c r="BH86" s="518"/>
      <c r="BI86" s="518"/>
      <c r="BJ86" s="518"/>
      <c r="BK86" s="518"/>
      <c r="BL86" s="518"/>
      <c r="BM86" s="518"/>
      <c r="BN86" s="518"/>
      <c r="BO86" s="518"/>
      <c r="BP86" s="518"/>
      <c r="BQ86" s="518"/>
      <c r="BR86" s="518"/>
      <c r="BS86" s="518"/>
      <c r="BT86" s="518"/>
      <c r="BU86" s="518"/>
      <c r="BV86" s="518"/>
      <c r="BW86" s="518"/>
      <c r="BX86" s="518"/>
      <c r="BY86" s="518"/>
      <c r="BZ86" s="518"/>
      <c r="CA86" s="518"/>
      <c r="CB86" s="518"/>
      <c r="CC86" s="518"/>
      <c r="CD86" s="518"/>
      <c r="CE86" s="518"/>
      <c r="CF86" s="518"/>
      <c r="CG86" s="518"/>
      <c r="CH86" s="518"/>
      <c r="CI86" s="518"/>
      <c r="CJ86" s="518"/>
      <c r="CK86" s="518"/>
      <c r="CL86" s="518"/>
      <c r="CM86" s="518"/>
      <c r="CN86" s="518"/>
      <c r="CO86" s="518"/>
      <c r="CP86" s="518"/>
      <c r="CQ86" s="518"/>
      <c r="CR86" s="518"/>
      <c r="CS86" s="518"/>
      <c r="CT86" s="518"/>
      <c r="CU86" s="518"/>
      <c r="CV86" s="518"/>
      <c r="CW86" s="518"/>
      <c r="CX86" s="518"/>
      <c r="CY86" s="518"/>
      <c r="CZ86" s="518"/>
      <c r="DA86" s="518"/>
      <c r="DB86" s="518"/>
      <c r="DC86" s="518"/>
      <c r="DD86" s="518"/>
      <c r="DE86" s="518"/>
      <c r="DF86" s="518"/>
      <c r="DG86" s="518"/>
      <c r="DH86" s="518"/>
      <c r="DI86" s="518"/>
      <c r="DJ86" s="518"/>
      <c r="DK86" s="518"/>
      <c r="DL86" s="518"/>
    </row>
    <row r="87" spans="1:116" s="519" customFormat="1" x14ac:dyDescent="0.6">
      <c r="A87" s="515" t="s">
        <v>686</v>
      </c>
      <c r="B87" s="520">
        <v>6</v>
      </c>
      <c r="C87" s="520" t="s">
        <v>7</v>
      </c>
      <c r="D87" s="521"/>
      <c r="E87" s="908" t="s">
        <v>52</v>
      </c>
      <c r="F87" s="909"/>
      <c r="G87" s="909"/>
      <c r="H87" s="909"/>
      <c r="I87" s="909"/>
      <c r="J87" s="909"/>
      <c r="K87" s="909"/>
      <c r="L87" s="909"/>
      <c r="M87" s="909"/>
      <c r="N87" s="909"/>
      <c r="O87" s="909"/>
      <c r="P87" s="910"/>
      <c r="Q87" s="907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8"/>
      <c r="AL87" s="518"/>
      <c r="AM87" s="518"/>
      <c r="AN87" s="518"/>
      <c r="AO87" s="518"/>
      <c r="AP87" s="518"/>
      <c r="AQ87" s="518"/>
      <c r="AR87" s="518"/>
      <c r="AS87" s="518"/>
      <c r="AT87" s="518"/>
      <c r="AU87" s="518"/>
      <c r="AV87" s="518"/>
      <c r="AW87" s="518"/>
      <c r="AX87" s="518"/>
      <c r="AY87" s="518"/>
      <c r="AZ87" s="518"/>
      <c r="BA87" s="518"/>
      <c r="BB87" s="518"/>
      <c r="BC87" s="518"/>
      <c r="BD87" s="518"/>
      <c r="BE87" s="518"/>
      <c r="BF87" s="518"/>
      <c r="BG87" s="518"/>
      <c r="BH87" s="518"/>
      <c r="BI87" s="518"/>
      <c r="BJ87" s="518"/>
      <c r="BK87" s="518"/>
      <c r="BL87" s="518"/>
      <c r="BM87" s="518"/>
      <c r="BN87" s="518"/>
      <c r="BO87" s="518"/>
      <c r="BP87" s="518"/>
      <c r="BQ87" s="518"/>
      <c r="BR87" s="518"/>
      <c r="BS87" s="518"/>
      <c r="BT87" s="518"/>
      <c r="BU87" s="518"/>
      <c r="BV87" s="518"/>
      <c r="BW87" s="518"/>
      <c r="BX87" s="518"/>
      <c r="BY87" s="518"/>
      <c r="BZ87" s="518"/>
      <c r="CA87" s="518"/>
      <c r="CB87" s="518"/>
      <c r="CC87" s="518"/>
      <c r="CD87" s="518"/>
      <c r="CE87" s="518"/>
      <c r="CF87" s="518"/>
      <c r="CG87" s="518"/>
      <c r="CH87" s="518"/>
      <c r="CI87" s="518"/>
      <c r="CJ87" s="518"/>
      <c r="CK87" s="518"/>
      <c r="CL87" s="518"/>
      <c r="CM87" s="518"/>
      <c r="CN87" s="518"/>
      <c r="CO87" s="518"/>
      <c r="CP87" s="518"/>
      <c r="CQ87" s="518"/>
      <c r="CR87" s="518"/>
      <c r="CS87" s="518"/>
      <c r="CT87" s="518"/>
      <c r="CU87" s="518"/>
      <c r="CV87" s="518"/>
      <c r="CW87" s="518"/>
      <c r="CX87" s="518"/>
      <c r="CY87" s="518"/>
      <c r="CZ87" s="518"/>
      <c r="DA87" s="518"/>
      <c r="DB87" s="518"/>
      <c r="DC87" s="518"/>
      <c r="DD87" s="518"/>
      <c r="DE87" s="518"/>
      <c r="DF87" s="518"/>
      <c r="DG87" s="518"/>
      <c r="DH87" s="518"/>
      <c r="DI87" s="518"/>
      <c r="DJ87" s="518"/>
      <c r="DK87" s="518"/>
      <c r="DL87" s="518"/>
    </row>
    <row r="88" spans="1:116" s="519" customFormat="1" x14ac:dyDescent="0.6">
      <c r="A88" s="515" t="s">
        <v>687</v>
      </c>
      <c r="B88" s="520">
        <v>6</v>
      </c>
      <c r="C88" s="520" t="s">
        <v>7</v>
      </c>
      <c r="D88" s="521"/>
      <c r="E88" s="908" t="s">
        <v>52</v>
      </c>
      <c r="F88" s="909"/>
      <c r="G88" s="909"/>
      <c r="H88" s="909"/>
      <c r="I88" s="909"/>
      <c r="J88" s="909"/>
      <c r="K88" s="909"/>
      <c r="L88" s="909"/>
      <c r="M88" s="909"/>
      <c r="N88" s="909"/>
      <c r="O88" s="909"/>
      <c r="P88" s="910"/>
      <c r="Q88" s="907"/>
      <c r="R88" s="518"/>
      <c r="S88" s="518" t="s">
        <v>583</v>
      </c>
      <c r="T88" s="518" t="s">
        <v>583</v>
      </c>
      <c r="U88" s="518"/>
      <c r="V88" s="518"/>
      <c r="W88" s="518"/>
      <c r="X88" s="518"/>
      <c r="Y88" s="518"/>
      <c r="Z88" s="518"/>
      <c r="AA88" s="518"/>
      <c r="AB88" s="518"/>
      <c r="AC88" s="518"/>
      <c r="AD88" s="518"/>
      <c r="AE88" s="518"/>
      <c r="AF88" s="518"/>
      <c r="AG88" s="518"/>
      <c r="AH88" s="518"/>
      <c r="AI88" s="518"/>
      <c r="AJ88" s="518"/>
      <c r="AK88" s="518"/>
      <c r="AL88" s="518"/>
      <c r="AM88" s="518"/>
      <c r="AN88" s="518"/>
      <c r="AO88" s="518"/>
      <c r="AP88" s="518"/>
      <c r="AQ88" s="518"/>
      <c r="AR88" s="518"/>
      <c r="AS88" s="518"/>
      <c r="AT88" s="518"/>
      <c r="AU88" s="518"/>
      <c r="AV88" s="518"/>
      <c r="AW88" s="518"/>
      <c r="AX88" s="518"/>
      <c r="AY88" s="518"/>
      <c r="AZ88" s="518"/>
      <c r="BA88" s="518"/>
      <c r="BB88" s="518"/>
      <c r="BC88" s="518"/>
      <c r="BD88" s="518"/>
      <c r="BE88" s="518"/>
      <c r="BF88" s="518"/>
      <c r="BG88" s="518"/>
      <c r="BH88" s="518"/>
      <c r="BI88" s="518"/>
      <c r="BJ88" s="518"/>
      <c r="BK88" s="518"/>
      <c r="BL88" s="518"/>
      <c r="BM88" s="518"/>
      <c r="BN88" s="518"/>
      <c r="BO88" s="518"/>
      <c r="BP88" s="518"/>
      <c r="BQ88" s="518"/>
      <c r="BR88" s="518"/>
      <c r="BS88" s="518"/>
      <c r="BT88" s="518"/>
      <c r="BU88" s="518"/>
      <c r="BV88" s="518"/>
      <c r="BW88" s="518"/>
      <c r="BX88" s="518"/>
      <c r="BY88" s="518"/>
      <c r="BZ88" s="518"/>
      <c r="CA88" s="518"/>
      <c r="CB88" s="518"/>
      <c r="CC88" s="518"/>
      <c r="CD88" s="518"/>
      <c r="CE88" s="518"/>
      <c r="CF88" s="518"/>
      <c r="CG88" s="518"/>
      <c r="CH88" s="518"/>
      <c r="CI88" s="518"/>
      <c r="CJ88" s="518"/>
      <c r="CK88" s="518"/>
      <c r="CL88" s="518"/>
      <c r="CM88" s="518"/>
      <c r="CN88" s="518"/>
      <c r="CO88" s="518"/>
      <c r="CP88" s="518"/>
      <c r="CQ88" s="518"/>
      <c r="CR88" s="518"/>
      <c r="CS88" s="518"/>
      <c r="CT88" s="518"/>
      <c r="CU88" s="518"/>
      <c r="CV88" s="518"/>
      <c r="CW88" s="518"/>
      <c r="CX88" s="518"/>
      <c r="CY88" s="518"/>
      <c r="CZ88" s="518"/>
      <c r="DA88" s="518"/>
      <c r="DB88" s="518"/>
      <c r="DC88" s="518"/>
      <c r="DD88" s="518"/>
      <c r="DE88" s="518"/>
      <c r="DF88" s="518"/>
      <c r="DG88" s="518"/>
      <c r="DH88" s="518"/>
      <c r="DI88" s="518"/>
      <c r="DJ88" s="518"/>
      <c r="DK88" s="518"/>
      <c r="DL88" s="518"/>
    </row>
    <row r="89" spans="1:116" s="519" customFormat="1" ht="37.200000000000003" x14ac:dyDescent="0.55000000000000004">
      <c r="A89" s="522" t="s">
        <v>688</v>
      </c>
      <c r="B89" s="516">
        <v>6</v>
      </c>
      <c r="C89" s="516" t="s">
        <v>7</v>
      </c>
      <c r="D89" s="523"/>
      <c r="E89" s="524"/>
      <c r="F89" s="524"/>
      <c r="G89" s="524"/>
      <c r="H89" s="524"/>
      <c r="I89" s="524"/>
      <c r="J89" s="524"/>
      <c r="K89" s="524"/>
      <c r="L89" s="524"/>
      <c r="M89" s="524"/>
      <c r="N89" s="473" t="s">
        <v>662</v>
      </c>
      <c r="O89" s="524"/>
      <c r="P89" s="524"/>
      <c r="Q89" s="907"/>
      <c r="R89" s="518"/>
      <c r="S89" s="518"/>
      <c r="T89" s="518"/>
      <c r="U89" s="518"/>
      <c r="V89" s="518" t="s">
        <v>583</v>
      </c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8"/>
      <c r="AL89" s="518"/>
      <c r="AM89" s="518"/>
      <c r="AN89" s="518"/>
      <c r="AO89" s="518"/>
      <c r="AP89" s="518"/>
      <c r="AQ89" s="518"/>
      <c r="AR89" s="518"/>
      <c r="AS89" s="518"/>
      <c r="AT89" s="518"/>
      <c r="AU89" s="518"/>
      <c r="AV89" s="518"/>
      <c r="AW89" s="518"/>
      <c r="AX89" s="518"/>
      <c r="AY89" s="518"/>
      <c r="AZ89" s="518"/>
      <c r="BA89" s="518"/>
      <c r="BB89" s="518"/>
      <c r="BC89" s="518"/>
      <c r="BD89" s="518"/>
      <c r="BE89" s="518"/>
      <c r="BF89" s="518"/>
      <c r="BG89" s="518"/>
      <c r="BH89" s="518"/>
      <c r="BI89" s="518"/>
      <c r="BJ89" s="518"/>
      <c r="BK89" s="518"/>
      <c r="BL89" s="518"/>
      <c r="BM89" s="518"/>
      <c r="BN89" s="518"/>
      <c r="BO89" s="518"/>
      <c r="BP89" s="518"/>
      <c r="BQ89" s="518"/>
      <c r="BR89" s="518"/>
      <c r="BS89" s="518"/>
      <c r="BT89" s="518"/>
      <c r="BU89" s="518"/>
      <c r="BV89" s="518"/>
      <c r="BW89" s="518"/>
      <c r="BX89" s="518"/>
      <c r="BY89" s="518"/>
      <c r="BZ89" s="518"/>
      <c r="CA89" s="518"/>
      <c r="CB89" s="518"/>
      <c r="CC89" s="518"/>
      <c r="CD89" s="518"/>
      <c r="CE89" s="518"/>
      <c r="CF89" s="518"/>
      <c r="CG89" s="518"/>
      <c r="CH89" s="518"/>
      <c r="CI89" s="518"/>
      <c r="CJ89" s="518"/>
      <c r="CK89" s="518"/>
      <c r="CL89" s="518"/>
      <c r="CM89" s="518"/>
      <c r="CN89" s="518"/>
      <c r="CO89" s="518"/>
      <c r="CP89" s="518"/>
      <c r="CQ89" s="518"/>
      <c r="CR89" s="518"/>
      <c r="CS89" s="518"/>
      <c r="CT89" s="518"/>
      <c r="CU89" s="518"/>
      <c r="CV89" s="518"/>
      <c r="CW89" s="518"/>
      <c r="CX89" s="518"/>
      <c r="CY89" s="518"/>
      <c r="CZ89" s="518"/>
      <c r="DA89" s="518"/>
      <c r="DB89" s="518"/>
      <c r="DC89" s="518"/>
      <c r="DD89" s="518"/>
      <c r="DE89" s="518"/>
      <c r="DF89" s="518"/>
      <c r="DG89" s="518"/>
      <c r="DH89" s="518"/>
      <c r="DI89" s="518"/>
      <c r="DJ89" s="518"/>
      <c r="DK89" s="518"/>
      <c r="DL89" s="518"/>
    </row>
    <row r="90" spans="1:116" s="519" customFormat="1" x14ac:dyDescent="0.6">
      <c r="A90" s="525"/>
      <c r="B90" s="520"/>
      <c r="C90" s="520"/>
      <c r="D90" s="521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907"/>
      <c r="R90" s="518"/>
      <c r="S90" s="518"/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518"/>
      <c r="AE90" s="518"/>
      <c r="AF90" s="518"/>
      <c r="AG90" s="518"/>
      <c r="AH90" s="518"/>
      <c r="AI90" s="518"/>
      <c r="AJ90" s="518"/>
      <c r="AK90" s="518"/>
      <c r="AL90" s="518"/>
      <c r="AM90" s="518"/>
      <c r="AN90" s="518"/>
      <c r="AO90" s="518"/>
      <c r="AP90" s="518"/>
      <c r="AQ90" s="518"/>
      <c r="AR90" s="518"/>
      <c r="AS90" s="518"/>
      <c r="AT90" s="518"/>
      <c r="AU90" s="518"/>
      <c r="AV90" s="518"/>
      <c r="AW90" s="518"/>
      <c r="AX90" s="518"/>
      <c r="AY90" s="518"/>
      <c r="AZ90" s="518"/>
      <c r="BA90" s="518"/>
      <c r="BB90" s="518"/>
      <c r="BC90" s="518"/>
      <c r="BD90" s="518"/>
      <c r="BE90" s="518"/>
      <c r="BF90" s="518"/>
      <c r="BG90" s="518"/>
      <c r="BH90" s="518"/>
      <c r="BI90" s="518"/>
      <c r="BJ90" s="518"/>
      <c r="BK90" s="518"/>
      <c r="BL90" s="518"/>
      <c r="BM90" s="518"/>
      <c r="BN90" s="518"/>
      <c r="BO90" s="518"/>
      <c r="BP90" s="518"/>
      <c r="BQ90" s="518"/>
      <c r="BR90" s="518"/>
      <c r="BS90" s="518"/>
      <c r="BT90" s="518"/>
      <c r="BU90" s="518"/>
      <c r="BV90" s="518"/>
      <c r="BW90" s="518"/>
      <c r="BX90" s="518"/>
      <c r="BY90" s="518"/>
      <c r="BZ90" s="518"/>
      <c r="CA90" s="518"/>
      <c r="CB90" s="518"/>
      <c r="CC90" s="518"/>
      <c r="CD90" s="518"/>
      <c r="CE90" s="518"/>
      <c r="CF90" s="518"/>
      <c r="CG90" s="518"/>
      <c r="CH90" s="518"/>
      <c r="CI90" s="518"/>
      <c r="CJ90" s="518"/>
      <c r="CK90" s="518"/>
      <c r="CL90" s="518"/>
      <c r="CM90" s="518"/>
      <c r="CN90" s="518"/>
      <c r="CO90" s="518"/>
      <c r="CP90" s="518"/>
      <c r="CQ90" s="518"/>
      <c r="CR90" s="518"/>
      <c r="CS90" s="518"/>
      <c r="CT90" s="518"/>
      <c r="CU90" s="518"/>
      <c r="CV90" s="518"/>
      <c r="CW90" s="518"/>
      <c r="CX90" s="518"/>
      <c r="CY90" s="518"/>
      <c r="CZ90" s="518"/>
      <c r="DA90" s="518"/>
      <c r="DB90" s="518"/>
      <c r="DC90" s="518"/>
      <c r="DD90" s="518"/>
      <c r="DE90" s="518"/>
      <c r="DF90" s="518"/>
      <c r="DG90" s="518"/>
      <c r="DH90" s="518"/>
      <c r="DI90" s="518"/>
      <c r="DJ90" s="518"/>
      <c r="DK90" s="518"/>
      <c r="DL90" s="518"/>
    </row>
    <row r="91" spans="1:116" ht="12.75" customHeight="1" x14ac:dyDescent="0.6">
      <c r="C91" s="119"/>
      <c r="D91" s="527"/>
      <c r="E91" s="190"/>
      <c r="F91" s="190"/>
      <c r="G91" s="119"/>
      <c r="H91" s="119"/>
      <c r="I91" s="905"/>
      <c r="J91" s="905"/>
      <c r="K91" s="905"/>
      <c r="L91" s="905"/>
      <c r="M91" s="905"/>
      <c r="N91" s="905"/>
    </row>
    <row r="92" spans="1:116" x14ac:dyDescent="0.6">
      <c r="A92" s="528" t="s">
        <v>689</v>
      </c>
      <c r="B92" s="528">
        <v>1</v>
      </c>
      <c r="C92" s="119" t="s">
        <v>24</v>
      </c>
      <c r="D92" s="782" t="s">
        <v>690</v>
      </c>
      <c r="E92" s="782"/>
      <c r="F92" s="782"/>
      <c r="G92" s="528">
        <v>2</v>
      </c>
      <c r="H92" s="119" t="s">
        <v>24</v>
      </c>
      <c r="I92" s="189" t="s">
        <v>691</v>
      </c>
      <c r="J92" s="189"/>
      <c r="K92" s="189"/>
      <c r="L92" s="528">
        <v>3</v>
      </c>
      <c r="M92" s="119" t="s">
        <v>24</v>
      </c>
      <c r="N92" s="190" t="s">
        <v>692</v>
      </c>
    </row>
    <row r="93" spans="1:116" x14ac:dyDescent="0.6">
      <c r="B93" s="528">
        <v>4</v>
      </c>
      <c r="C93" s="119" t="s">
        <v>24</v>
      </c>
      <c r="D93" s="527" t="s">
        <v>693</v>
      </c>
      <c r="E93" s="190"/>
      <c r="F93" s="190"/>
      <c r="G93" s="528">
        <v>5</v>
      </c>
      <c r="H93" s="119" t="s">
        <v>24</v>
      </c>
      <c r="I93" s="189" t="s">
        <v>694</v>
      </c>
      <c r="J93" s="189"/>
      <c r="K93" s="189"/>
      <c r="L93" s="528">
        <v>6</v>
      </c>
      <c r="M93" s="119" t="s">
        <v>24</v>
      </c>
      <c r="N93" s="190" t="s">
        <v>695</v>
      </c>
    </row>
    <row r="94" spans="1:116" x14ac:dyDescent="0.6">
      <c r="C94" s="119"/>
      <c r="D94" s="782"/>
      <c r="E94" s="782"/>
      <c r="F94" s="782"/>
      <c r="G94" s="119"/>
      <c r="H94" s="119"/>
      <c r="I94" s="189"/>
      <c r="J94" s="189"/>
      <c r="K94" s="189"/>
      <c r="L94" s="119"/>
      <c r="M94" s="119"/>
      <c r="N94" s="190"/>
    </row>
    <row r="95" spans="1:116" x14ac:dyDescent="0.6">
      <c r="B95" s="53"/>
      <c r="G95" s="119"/>
      <c r="H95" s="119"/>
      <c r="I95" s="189"/>
      <c r="J95" s="189"/>
      <c r="K95" s="189"/>
      <c r="L95" s="189"/>
      <c r="M95" s="189"/>
      <c r="N95" s="189"/>
    </row>
    <row r="96" spans="1:116" x14ac:dyDescent="0.6">
      <c r="C96" s="119"/>
      <c r="D96" s="189"/>
      <c r="E96" s="189"/>
      <c r="F96" s="189"/>
      <c r="G96" s="119"/>
      <c r="H96" s="119"/>
      <c r="I96" s="189"/>
      <c r="J96" s="189"/>
      <c r="K96" s="189"/>
      <c r="L96" s="189"/>
      <c r="M96" s="189"/>
      <c r="N96" s="189"/>
    </row>
    <row r="97" spans="3:14" x14ac:dyDescent="0.6">
      <c r="C97" s="119"/>
      <c r="D97" s="189"/>
      <c r="E97" s="189"/>
      <c r="F97" s="189"/>
      <c r="G97" s="119"/>
      <c r="H97" s="119"/>
      <c r="I97" s="189"/>
      <c r="J97" s="189"/>
      <c r="K97" s="189"/>
      <c r="L97" s="189"/>
      <c r="M97" s="189"/>
      <c r="N97" s="189"/>
    </row>
  </sheetData>
  <mergeCells count="25">
    <mergeCell ref="I91:N91"/>
    <mergeCell ref="D92:F92"/>
    <mergeCell ref="D94:F94"/>
    <mergeCell ref="Q55:Q59"/>
    <mergeCell ref="Q65:Q72"/>
    <mergeCell ref="Q73:Q75"/>
    <mergeCell ref="Q76:Q79"/>
    <mergeCell ref="Q85:Q90"/>
    <mergeCell ref="E86:P86"/>
    <mergeCell ref="E87:P87"/>
    <mergeCell ref="E88:P88"/>
    <mergeCell ref="E40:P40"/>
    <mergeCell ref="A2:Q2"/>
    <mergeCell ref="A3:Q3"/>
    <mergeCell ref="A4:Q4"/>
    <mergeCell ref="A6:A7"/>
    <mergeCell ref="B6:B7"/>
    <mergeCell ref="C6:C7"/>
    <mergeCell ref="D6:D7"/>
    <mergeCell ref="Q6:Q7"/>
    <mergeCell ref="Q16:Q18"/>
    <mergeCell ref="Q19:Q22"/>
    <mergeCell ref="Q31:Q33"/>
    <mergeCell ref="Q35:Q36"/>
    <mergeCell ref="E39:P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J11" sqref="J11"/>
    </sheetView>
  </sheetViews>
  <sheetFormatPr defaultColWidth="10.69921875" defaultRowHeight="13.8" x14ac:dyDescent="0.25"/>
  <cols>
    <col min="1" max="1" width="3.59765625" style="578" customWidth="1"/>
    <col min="2" max="2" width="24.8984375" style="529" customWidth="1"/>
    <col min="3" max="3" width="7.5" style="578" bestFit="1" customWidth="1"/>
    <col min="4" max="4" width="7.5" style="579" bestFit="1" customWidth="1"/>
    <col min="5" max="5" width="10.796875" style="580" bestFit="1" customWidth="1"/>
    <col min="6" max="17" width="9.296875" style="529" customWidth="1"/>
    <col min="18" max="18" width="13.5" style="564" bestFit="1" customWidth="1"/>
    <col min="19" max="16384" width="10.69921875" style="529"/>
  </cols>
  <sheetData>
    <row r="1" spans="1:18" ht="20.25" customHeight="1" x14ac:dyDescent="0.4">
      <c r="A1" s="911" t="s">
        <v>696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</row>
    <row r="2" spans="1:18" ht="20.25" customHeight="1" x14ac:dyDescent="0.4">
      <c r="A2" s="911" t="s">
        <v>697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</row>
    <row r="3" spans="1:18" ht="20.25" customHeight="1" x14ac:dyDescent="0.4">
      <c r="A3" s="911" t="s">
        <v>698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</row>
    <row r="5" spans="1:18" ht="21" x14ac:dyDescent="0.25">
      <c r="A5" s="912" t="s">
        <v>0</v>
      </c>
      <c r="B5" s="912"/>
      <c r="C5" s="913" t="s">
        <v>3</v>
      </c>
      <c r="D5" s="914" t="s">
        <v>4</v>
      </c>
      <c r="E5" s="530" t="s">
        <v>1</v>
      </c>
      <c r="F5" s="912" t="s">
        <v>5</v>
      </c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531" t="s">
        <v>699</v>
      </c>
    </row>
    <row r="6" spans="1:18" ht="21" x14ac:dyDescent="0.25">
      <c r="A6" s="912"/>
      <c r="B6" s="912"/>
      <c r="C6" s="913"/>
      <c r="D6" s="914"/>
      <c r="E6" s="532" t="s">
        <v>42</v>
      </c>
      <c r="F6" s="533" t="s">
        <v>700</v>
      </c>
      <c r="G6" s="533" t="s">
        <v>701</v>
      </c>
      <c r="H6" s="533" t="s">
        <v>702</v>
      </c>
      <c r="I6" s="534">
        <v>43485</v>
      </c>
      <c r="J6" s="534">
        <v>43497</v>
      </c>
      <c r="K6" s="534">
        <v>43525</v>
      </c>
      <c r="L6" s="534">
        <v>43556</v>
      </c>
      <c r="M6" s="534">
        <v>43586</v>
      </c>
      <c r="N6" s="534">
        <v>43617</v>
      </c>
      <c r="O6" s="534">
        <v>43647</v>
      </c>
      <c r="P6" s="534">
        <v>43678</v>
      </c>
      <c r="Q6" s="534">
        <v>43709</v>
      </c>
      <c r="R6" s="535" t="s">
        <v>703</v>
      </c>
    </row>
    <row r="7" spans="1:18" ht="21" x14ac:dyDescent="0.25">
      <c r="A7" s="536"/>
      <c r="B7" s="537"/>
      <c r="C7" s="536"/>
      <c r="D7" s="538"/>
      <c r="E7" s="539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1"/>
    </row>
    <row r="8" spans="1:18" s="548" customFormat="1" ht="63" x14ac:dyDescent="0.25">
      <c r="A8" s="542">
        <v>1</v>
      </c>
      <c r="B8" s="543" t="s">
        <v>704</v>
      </c>
      <c r="C8" s="542"/>
      <c r="D8" s="544"/>
      <c r="E8" s="545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7" t="s">
        <v>705</v>
      </c>
    </row>
    <row r="9" spans="1:18" s="548" customFormat="1" ht="21" x14ac:dyDescent="0.25">
      <c r="A9" s="542"/>
      <c r="B9" s="543"/>
      <c r="C9" s="542"/>
      <c r="D9" s="544"/>
      <c r="E9" s="545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7"/>
    </row>
    <row r="10" spans="1:18" s="548" customFormat="1" ht="21" x14ac:dyDescent="0.25">
      <c r="A10" s="542">
        <v>2</v>
      </c>
      <c r="B10" s="543" t="s">
        <v>706</v>
      </c>
      <c r="C10" s="542">
        <v>7</v>
      </c>
      <c r="D10" s="544" t="s">
        <v>7</v>
      </c>
      <c r="E10" s="545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7"/>
    </row>
    <row r="11" spans="1:18" s="548" customFormat="1" ht="42" x14ac:dyDescent="0.25">
      <c r="A11" s="542"/>
      <c r="B11" s="549" t="s">
        <v>707</v>
      </c>
      <c r="C11" s="542"/>
      <c r="D11" s="544"/>
      <c r="E11" s="545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7" t="s">
        <v>708</v>
      </c>
    </row>
    <row r="12" spans="1:18" s="548" customFormat="1" ht="42" x14ac:dyDescent="0.25">
      <c r="A12" s="542"/>
      <c r="B12" s="549" t="s">
        <v>709</v>
      </c>
      <c r="C12" s="542"/>
      <c r="D12" s="544"/>
      <c r="E12" s="545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7" t="s">
        <v>708</v>
      </c>
    </row>
    <row r="13" spans="1:18" s="548" customFormat="1" ht="63" x14ac:dyDescent="0.25">
      <c r="A13" s="542"/>
      <c r="B13" s="550" t="s">
        <v>710</v>
      </c>
      <c r="C13" s="542"/>
      <c r="D13" s="544"/>
      <c r="E13" s="545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7" t="s">
        <v>711</v>
      </c>
    </row>
    <row r="14" spans="1:18" ht="48" customHeight="1" x14ac:dyDescent="0.25">
      <c r="A14" s="671">
        <v>3</v>
      </c>
      <c r="B14" s="551" t="s">
        <v>712</v>
      </c>
      <c r="C14" s="552"/>
      <c r="D14" s="553"/>
      <c r="E14" s="554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6"/>
    </row>
    <row r="15" spans="1:18" ht="63.75" customHeight="1" x14ac:dyDescent="0.25">
      <c r="A15" s="556"/>
      <c r="B15" s="557" t="s">
        <v>713</v>
      </c>
      <c r="C15" s="558">
        <v>7</v>
      </c>
      <c r="D15" s="559" t="s">
        <v>7</v>
      </c>
      <c r="E15" s="560">
        <v>21000</v>
      </c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47" t="s">
        <v>714</v>
      </c>
    </row>
    <row r="16" spans="1:18" ht="73.5" customHeight="1" x14ac:dyDescent="0.25">
      <c r="A16" s="556"/>
      <c r="B16" s="557" t="s">
        <v>715</v>
      </c>
      <c r="C16" s="558">
        <v>21</v>
      </c>
      <c r="D16" s="559" t="s">
        <v>7</v>
      </c>
      <c r="E16" s="560">
        <v>105000</v>
      </c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47" t="s">
        <v>714</v>
      </c>
    </row>
    <row r="17" spans="1:18" ht="73.5" customHeight="1" x14ac:dyDescent="0.25">
      <c r="A17" s="556"/>
      <c r="B17" s="561" t="s">
        <v>716</v>
      </c>
      <c r="C17" s="558"/>
      <c r="D17" s="559"/>
      <c r="E17" s="560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47" t="s">
        <v>711</v>
      </c>
    </row>
    <row r="18" spans="1:18" ht="88.5" customHeight="1" x14ac:dyDescent="0.25">
      <c r="A18" s="556"/>
      <c r="B18" s="561" t="s">
        <v>717</v>
      </c>
      <c r="C18" s="558">
        <v>7</v>
      </c>
      <c r="D18" s="559" t="s">
        <v>7</v>
      </c>
      <c r="E18" s="560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47" t="s">
        <v>718</v>
      </c>
    </row>
    <row r="19" spans="1:18" s="564" customFormat="1" ht="63" customHeight="1" x14ac:dyDescent="0.25">
      <c r="A19" s="556"/>
      <c r="B19" s="562" t="s">
        <v>719</v>
      </c>
      <c r="C19" s="558">
        <v>7</v>
      </c>
      <c r="D19" s="559" t="s">
        <v>7</v>
      </c>
      <c r="E19" s="560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47" t="s">
        <v>718</v>
      </c>
    </row>
    <row r="20" spans="1:18" s="564" customFormat="1" ht="63" customHeight="1" x14ac:dyDescent="0.25">
      <c r="A20" s="556"/>
      <c r="B20" s="562" t="s">
        <v>720</v>
      </c>
      <c r="C20" s="558">
        <v>28</v>
      </c>
      <c r="D20" s="559" t="s">
        <v>721</v>
      </c>
      <c r="E20" s="560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47" t="s">
        <v>718</v>
      </c>
    </row>
    <row r="21" spans="1:18" s="564" customFormat="1" ht="63" customHeight="1" x14ac:dyDescent="0.25">
      <c r="A21" s="556"/>
      <c r="B21" s="562" t="s">
        <v>722</v>
      </c>
      <c r="C21" s="558">
        <v>7</v>
      </c>
      <c r="D21" s="559" t="s">
        <v>7</v>
      </c>
      <c r="E21" s="560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47"/>
    </row>
    <row r="22" spans="1:18" ht="42" x14ac:dyDescent="0.25">
      <c r="A22" s="671">
        <v>4</v>
      </c>
      <c r="B22" s="565" t="s">
        <v>723</v>
      </c>
      <c r="C22" s="552"/>
      <c r="D22" s="553"/>
      <c r="E22" s="566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6" t="s">
        <v>246</v>
      </c>
    </row>
    <row r="23" spans="1:18" ht="27.6" x14ac:dyDescent="0.25">
      <c r="A23" s="671"/>
      <c r="B23" s="557" t="s">
        <v>724</v>
      </c>
      <c r="C23" s="552"/>
      <c r="D23" s="553"/>
      <c r="E23" s="566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6"/>
    </row>
    <row r="24" spans="1:18" ht="27.6" x14ac:dyDescent="0.25">
      <c r="A24" s="671"/>
      <c r="B24" s="557" t="s">
        <v>725</v>
      </c>
      <c r="C24" s="552">
        <v>42</v>
      </c>
      <c r="D24" s="553" t="s">
        <v>22</v>
      </c>
      <c r="E24" s="566">
        <v>14700</v>
      </c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  <c r="Q24" s="555"/>
      <c r="R24" s="556"/>
    </row>
    <row r="25" spans="1:18" ht="44.25" customHeight="1" x14ac:dyDescent="0.25">
      <c r="A25" s="671"/>
      <c r="B25" s="557" t="s">
        <v>726</v>
      </c>
      <c r="C25" s="552">
        <v>210</v>
      </c>
      <c r="D25" s="553" t="s">
        <v>22</v>
      </c>
      <c r="E25" s="566">
        <v>42000</v>
      </c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6"/>
    </row>
    <row r="26" spans="1:18" ht="41.4" x14ac:dyDescent="0.25">
      <c r="A26" s="671"/>
      <c r="B26" s="557" t="s">
        <v>727</v>
      </c>
      <c r="C26" s="552">
        <v>14</v>
      </c>
      <c r="D26" s="553" t="s">
        <v>22</v>
      </c>
      <c r="E26" s="566">
        <v>4900</v>
      </c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6"/>
    </row>
    <row r="27" spans="1:18" ht="27.6" x14ac:dyDescent="0.25">
      <c r="A27" s="671"/>
      <c r="B27" s="557" t="s">
        <v>728</v>
      </c>
      <c r="C27" s="552">
        <v>174</v>
      </c>
      <c r="D27" s="553" t="s">
        <v>22</v>
      </c>
      <c r="E27" s="566">
        <v>69600</v>
      </c>
      <c r="F27" s="555"/>
      <c r="G27" s="555"/>
      <c r="H27" s="555"/>
      <c r="I27" s="555"/>
      <c r="J27" s="555"/>
      <c r="K27" s="555"/>
      <c r="L27" s="555"/>
      <c r="M27" s="555"/>
      <c r="N27" s="555"/>
      <c r="O27" s="555"/>
      <c r="P27" s="555"/>
      <c r="Q27" s="555"/>
      <c r="R27" s="556"/>
    </row>
    <row r="28" spans="1:18" ht="54.75" customHeight="1" x14ac:dyDescent="0.25">
      <c r="A28" s="671"/>
      <c r="B28" s="550" t="s">
        <v>729</v>
      </c>
      <c r="C28" s="552">
        <v>7</v>
      </c>
      <c r="D28" s="553" t="s">
        <v>22</v>
      </c>
      <c r="E28" s="566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6" t="s">
        <v>730</v>
      </c>
    </row>
    <row r="29" spans="1:18" ht="55.2" x14ac:dyDescent="0.25">
      <c r="A29" s="671"/>
      <c r="B29" s="567" t="s">
        <v>731</v>
      </c>
      <c r="C29" s="552">
        <v>7</v>
      </c>
      <c r="D29" s="553" t="s">
        <v>7</v>
      </c>
      <c r="E29" s="566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6" t="s">
        <v>730</v>
      </c>
    </row>
    <row r="30" spans="1:18" ht="44.25" customHeight="1" x14ac:dyDescent="0.25">
      <c r="A30" s="671">
        <v>3</v>
      </c>
      <c r="B30" s="565" t="s">
        <v>732</v>
      </c>
      <c r="C30" s="552"/>
      <c r="D30" s="553"/>
      <c r="E30" s="566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6" t="s">
        <v>246</v>
      </c>
    </row>
    <row r="31" spans="1:18" ht="65.25" customHeight="1" x14ac:dyDescent="0.25">
      <c r="A31" s="671"/>
      <c r="B31" s="557" t="s">
        <v>733</v>
      </c>
      <c r="C31" s="552">
        <v>7</v>
      </c>
      <c r="D31" s="553" t="s">
        <v>7</v>
      </c>
      <c r="E31" s="566">
        <v>140000</v>
      </c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47" t="s">
        <v>714</v>
      </c>
    </row>
    <row r="32" spans="1:18" ht="65.25" customHeight="1" x14ac:dyDescent="0.25">
      <c r="A32" s="671"/>
      <c r="B32" s="568" t="s">
        <v>734</v>
      </c>
      <c r="C32" s="552">
        <v>8</v>
      </c>
      <c r="D32" s="553" t="s">
        <v>7</v>
      </c>
      <c r="E32" s="566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6" t="s">
        <v>730</v>
      </c>
    </row>
    <row r="33" spans="1:18" ht="42" x14ac:dyDescent="0.25">
      <c r="A33" s="671">
        <v>4</v>
      </c>
      <c r="B33" s="569" t="s">
        <v>735</v>
      </c>
      <c r="C33" s="558"/>
      <c r="D33" s="559"/>
      <c r="E33" s="560"/>
      <c r="F33" s="563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6" t="s">
        <v>246</v>
      </c>
    </row>
    <row r="34" spans="1:18" ht="63" x14ac:dyDescent="0.25">
      <c r="A34" s="671"/>
      <c r="B34" s="570" t="s">
        <v>736</v>
      </c>
      <c r="C34" s="571">
        <v>420</v>
      </c>
      <c r="D34" s="571" t="s">
        <v>22</v>
      </c>
      <c r="E34" s="572">
        <v>126000</v>
      </c>
      <c r="F34" s="573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47" t="s">
        <v>714</v>
      </c>
    </row>
    <row r="35" spans="1:18" ht="63" x14ac:dyDescent="0.25">
      <c r="A35" s="671"/>
      <c r="B35" s="570" t="s">
        <v>737</v>
      </c>
      <c r="C35" s="574">
        <v>140</v>
      </c>
      <c r="D35" s="571" t="s">
        <v>22</v>
      </c>
      <c r="E35" s="575">
        <v>28000</v>
      </c>
      <c r="F35" s="573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47" t="s">
        <v>714</v>
      </c>
    </row>
    <row r="36" spans="1:18" ht="42" x14ac:dyDescent="0.25">
      <c r="A36" s="671"/>
      <c r="B36" s="570" t="s">
        <v>738</v>
      </c>
      <c r="C36" s="574">
        <v>1400</v>
      </c>
      <c r="D36" s="571" t="s">
        <v>22</v>
      </c>
      <c r="E36" s="575"/>
      <c r="F36" s="573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47" t="s">
        <v>718</v>
      </c>
    </row>
    <row r="37" spans="1:18" ht="21" x14ac:dyDescent="0.25">
      <c r="A37" s="671"/>
      <c r="B37" s="570"/>
      <c r="C37" s="574"/>
      <c r="D37" s="571"/>
      <c r="E37" s="575"/>
      <c r="F37" s="573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47"/>
    </row>
    <row r="38" spans="1:18" ht="42" x14ac:dyDescent="0.25">
      <c r="A38" s="671">
        <v>5</v>
      </c>
      <c r="B38" s="576" t="s">
        <v>739</v>
      </c>
      <c r="C38" s="571"/>
      <c r="D38" s="571"/>
      <c r="E38" s="572"/>
      <c r="F38" s="573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6" t="s">
        <v>246</v>
      </c>
    </row>
    <row r="39" spans="1:18" ht="42" x14ac:dyDescent="0.25">
      <c r="A39" s="552"/>
      <c r="B39" s="577" t="s">
        <v>740</v>
      </c>
      <c r="C39" s="574">
        <v>2</v>
      </c>
      <c r="D39" s="571" t="s">
        <v>741</v>
      </c>
      <c r="E39" s="575">
        <v>5000</v>
      </c>
      <c r="F39" s="573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6" t="s">
        <v>246</v>
      </c>
    </row>
  </sheetData>
  <mergeCells count="7">
    <mergeCell ref="A1:R1"/>
    <mergeCell ref="A2:R2"/>
    <mergeCell ref="A3:R3"/>
    <mergeCell ref="A5:B6"/>
    <mergeCell ref="C5:C6"/>
    <mergeCell ref="D5:D6"/>
    <mergeCell ref="F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กทม.</vt:lpstr>
      <vt:lpstr>ชัยนาท</vt:lpstr>
      <vt:lpstr>นนทบุรี</vt:lpstr>
      <vt:lpstr>ปทุมธานี</vt:lpstr>
      <vt:lpstr>พระนครศรีอยุธยา</vt:lpstr>
      <vt:lpstr>ลพบุรี</vt:lpstr>
      <vt:lpstr>สระบุรี</vt:lpstr>
      <vt:lpstr>สิงห์บุรี</vt:lpstr>
      <vt:lpstr>อ่างทอง</vt:lpstr>
      <vt:lpstr>กทม.!Print_Area</vt:lpstr>
      <vt:lpstr>กทม.!Print_Titles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2019-01-03T03:55:44Z</cp:lastPrinted>
  <dcterms:created xsi:type="dcterms:W3CDTF">2016-12-10T03:26:06Z</dcterms:created>
  <dcterms:modified xsi:type="dcterms:W3CDTF">2019-01-04T08:05:30Z</dcterms:modified>
</cp:coreProperties>
</file>