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2\2. แผนจาก จังหวัด\เขต 5\"/>
    </mc:Choice>
  </mc:AlternateContent>
  <bookViews>
    <workbookView xWindow="0" yWindow="0" windowWidth="23040" windowHeight="9144" tabRatio="727"/>
  </bookViews>
  <sheets>
    <sheet name="ตรัง" sheetId="29" r:id="rId1"/>
    <sheet name="นราธิวาส" sheetId="27" r:id="rId2"/>
    <sheet name="ปัตตานี" sheetId="30" r:id="rId3"/>
    <sheet name="พัทลุง" sheetId="31" r:id="rId4"/>
    <sheet name="ยะลา" sheetId="32" r:id="rId5"/>
    <sheet name="สงขลา" sheetId="33" r:id="rId6"/>
    <sheet name="สตูล" sheetId="34" r:id="rId7"/>
  </sheets>
  <definedNames>
    <definedName name="_xlnm.Print_Area" localSheetId="1">นราธิวาส!$A$1:$Q$24</definedName>
    <definedName name="_xlnm.Print_Titles" localSheetId="1">นราธิวาส!$5:$6</definedName>
  </definedNames>
  <calcPr calcId="152511"/>
</workbook>
</file>

<file path=xl/calcChain.xml><?xml version="1.0" encoding="utf-8"?>
<calcChain xmlns="http://schemas.openxmlformats.org/spreadsheetml/2006/main">
  <c r="D33" i="29" l="1"/>
  <c r="G78" i="34" l="1"/>
  <c r="G74" i="34"/>
  <c r="G70" i="34"/>
  <c r="G65" i="34"/>
  <c r="G64" i="34" s="1"/>
  <c r="G58" i="34"/>
  <c r="G55" i="34"/>
  <c r="G52" i="34"/>
  <c r="G44" i="34"/>
  <c r="G38" i="34"/>
  <c r="G31" i="34"/>
  <c r="G29" i="34"/>
  <c r="G26" i="34" s="1"/>
  <c r="G23" i="34"/>
  <c r="G18" i="34"/>
  <c r="G15" i="34"/>
  <c r="G13" i="34" s="1"/>
  <c r="G11" i="34" l="1"/>
  <c r="G6" i="34" s="1"/>
  <c r="D66" i="31" l="1"/>
  <c r="D58" i="31"/>
  <c r="D44" i="31"/>
  <c r="B44" i="31"/>
  <c r="D34" i="31"/>
  <c r="D26" i="31"/>
  <c r="D12" i="31" s="1"/>
  <c r="D7" i="31" s="1"/>
  <c r="G76" i="27" l="1"/>
  <c r="G71" i="27"/>
  <c r="G67" i="27"/>
  <c r="G61" i="27" s="1"/>
  <c r="G62" i="27"/>
  <c r="G56" i="27"/>
  <c r="G52" i="27"/>
  <c r="G41" i="27"/>
  <c r="G34" i="27"/>
  <c r="G24" i="27"/>
  <c r="G19" i="27"/>
  <c r="G14" i="27" s="1"/>
  <c r="G16" i="27"/>
  <c r="G30" i="27" l="1"/>
  <c r="G27" i="27" s="1"/>
  <c r="G12" i="27" s="1"/>
  <c r="G7" i="27" s="1"/>
</calcChain>
</file>

<file path=xl/sharedStrings.xml><?xml version="1.0" encoding="utf-8"?>
<sst xmlns="http://schemas.openxmlformats.org/spreadsheetml/2006/main" count="1681" uniqueCount="683">
  <si>
    <t>กิจกรรม</t>
  </si>
  <si>
    <t>ปริมาณ</t>
  </si>
  <si>
    <t>หน่วย</t>
  </si>
  <si>
    <t>ระยะเวลา</t>
  </si>
  <si>
    <t>ศูนย์</t>
  </si>
  <si>
    <t>ครั้ง</t>
  </si>
  <si>
    <t>ทุก ศพก.</t>
  </si>
  <si>
    <t>ราย</t>
  </si>
  <si>
    <t>คือ</t>
  </si>
  <si>
    <t>หมายเหตุ</t>
  </si>
  <si>
    <t>ทุกศูนย์</t>
  </si>
  <si>
    <t>7</t>
  </si>
  <si>
    <t>/</t>
  </si>
  <si>
    <t>งบประมาณ
(บาท)</t>
  </si>
  <si>
    <t>หน่วยงานร่วมดำเนินการ</t>
  </si>
  <si>
    <t>ต.ค.61</t>
  </si>
  <si>
    <t>พ.ย.61</t>
  </si>
  <si>
    <t>ธ.ค.61</t>
  </si>
  <si>
    <t>ม.ค.62</t>
  </si>
  <si>
    <t>ก.พ.62</t>
  </si>
  <si>
    <t>มี.ค.62</t>
  </si>
  <si>
    <t>เม.ย.62</t>
  </si>
  <si>
    <t>พ.ค.62</t>
  </si>
  <si>
    <t>มิ.ย.62</t>
  </si>
  <si>
    <t>ก.ค.62</t>
  </si>
  <si>
    <t>ส.ค.62</t>
  </si>
  <si>
    <t>ก.ย.62</t>
  </si>
  <si>
    <t>รวมงบประมาณทั้งหมด</t>
  </si>
  <si>
    <t>ประชุมชี้แจง CoO /เจ้าหน้าที่</t>
  </si>
  <si>
    <t>CoO/กษอ.</t>
  </si>
  <si>
    <t>การวิเคราะห์ศักยภาพ</t>
  </si>
  <si>
    <t>วิเคราะห์เพื่อกำหนดแผนการพัฒนา ศพก.</t>
  </si>
  <si>
    <t>ทุกศพก.</t>
  </si>
  <si>
    <t>CoO/สนง.กษอ./ศพก.</t>
  </si>
  <si>
    <t>วิเคราะห์เพื่อการพัฒนาศูนย์เครือข่าย</t>
  </si>
  <si>
    <t>การพัฒนาศักยภาพของ ศพก. และเครือข่าย</t>
  </si>
  <si>
    <t>จัดทำแผนการพัฒนา ศพก.</t>
  </si>
  <si>
    <t>การพัฒนาและปรับปรุงฐานเรียนรู้</t>
  </si>
  <si>
    <t>3.2.1</t>
  </si>
  <si>
    <t>การเตรียมการ</t>
  </si>
  <si>
    <t>3.2.2</t>
  </si>
  <si>
    <t>ปรับปรุงข้อมูลประจำฐานเรียนรู้</t>
  </si>
  <si>
    <t>1) ปรับปรุงฐานข้อมูลด้านการพัฒนาที่ดิน</t>
  </si>
  <si>
    <t>ศพก./สถานีพัฒนาที่ดินฯ</t>
  </si>
  <si>
    <t>2) สนับสนุนสื่อวารสาร วัสดุอุปกรณ์ การจัดฐานเรียนรู้เรื่องข้าว</t>
  </si>
  <si>
    <t>ศูนย์ผลิตเมล็ดพันธุ์ข้าวฯ</t>
  </si>
  <si>
    <t>3.2.3</t>
  </si>
  <si>
    <t>ปรับปรุงฐานเรียนรู้</t>
  </si>
  <si>
    <t>1) ฐานเรียนรู้ด้านบัญชี</t>
  </si>
  <si>
    <t>ศพก./สนง.ตรวจบัญชีฯ</t>
  </si>
  <si>
    <t>2) ฐานเรียนรู้และหลักสูตรด้านประมง</t>
  </si>
  <si>
    <t>ศพก./สนง.ปมจ./ปมอ.</t>
  </si>
  <si>
    <t>3) ฐานเรียนรู้ด้านการพัฒนาที่ดิน</t>
  </si>
  <si>
    <t>ปรับปรุง/จัดทำ/ข้อมูลประจำศพก.</t>
  </si>
  <si>
    <t>สนง.กษจ./กษอ./ศพก./สนง.ปศจ./ปศอ.</t>
  </si>
  <si>
    <t>กรมส่งเสริม 3,000 / ศพก. ปศูสัตว์ 1000</t>
  </si>
  <si>
    <t>พัฒนาวิทยากรประจำ ศพก.</t>
  </si>
  <si>
    <t>3.4.1</t>
  </si>
  <si>
    <t>พัฒนาศักยภาพครูบัญชี</t>
  </si>
  <si>
    <t>3.4.2</t>
  </si>
  <si>
    <t>สนับสนุนวิทยากรถ่ายทอดความรู้เรื่องการสหกรณ์ และการรวมกลุ่มสหกรณ์</t>
  </si>
  <si>
    <t>สนง.สหกรณ์จังหวัด</t>
  </si>
  <si>
    <t>พัฒนาศูนย์เครือข่าย</t>
  </si>
  <si>
    <t>3.5.1</t>
  </si>
  <si>
    <t>คัดเลือก/รับรองศูนย์เครือข่าย</t>
  </si>
  <si>
    <t>OT/ศพก.</t>
  </si>
  <si>
    <t>3.5.2</t>
  </si>
  <si>
    <t>วิเคราะห์ศูนย์เครือข่าย</t>
  </si>
  <si>
    <t>3.5.3</t>
  </si>
  <si>
    <t>ปรับปรุงพัฒนา</t>
  </si>
  <si>
    <t>1) พัฒนาศูนย์เครือข่ายอื่นๆ (ยกเว้น ศจช. ศดปช.)</t>
  </si>
  <si>
    <t>ศพก./เครือข่าย/สนง.กษอ./หน่วยงานกระทรวงเกษตรในพื้นที่</t>
  </si>
  <si>
    <t>2) พัฒนาความพร้อมและปรับปรุงฐานเรียนรู้ด้านปศุสัตว์ ของศูนย์เครือข่ายด้านปศุสัตว์ (ศพก.ละ 10 ศูนย์)</t>
  </si>
  <si>
    <t>เครือข่าย ศพก./สนง.ปศจ./สนง.ปศอ.</t>
  </si>
  <si>
    <t>3) พัฒนาศูนย์จัดการศัตรูพืชชุมชน (ศจช.)</t>
  </si>
  <si>
    <t xml:space="preserve">     3.1) จัดกระบวนการเรียนรู้เกษตรกร เรื่อง การจัดการศัตรูพืชด้วยวิธีผสมผสานตามแนวทางโรงเรียนเกษตรกร (ศูนย์ละ 30 ราย)</t>
  </si>
  <si>
    <t>สนง.กษจ./กษอ./ศูนย์ฯอารักขาพืช</t>
  </si>
  <si>
    <t xml:space="preserve">     3.2) สนับสนุนการดำเนินกิจกรรมของ ศจช.</t>
  </si>
  <si>
    <t>สนง.กษจ./กษอ./ศจช.</t>
  </si>
  <si>
    <t xml:space="preserve">     3.3) สนับสนุนการสำรวจติดตามแปลงติดตามสถานการณ์ศัตรูพืช</t>
  </si>
  <si>
    <t>แปลง</t>
  </si>
  <si>
    <t>ทุกแปลง</t>
  </si>
  <si>
    <t xml:space="preserve">     3.4) จัดทำแปลงเรียนรู้การจัดการศัตรูพืชอย่างเหมาะสมตามสภาพพื้นที่</t>
  </si>
  <si>
    <t>2</t>
  </si>
  <si>
    <t>2 แปลง</t>
  </si>
  <si>
    <t>1</t>
  </si>
  <si>
    <t>1 ครั้ง</t>
  </si>
  <si>
    <t xml:space="preserve">     3.6) ประกวดศูนย์จัดการศัตรูพืชชุมชนดีเด่น ระดับจังหวัด</t>
  </si>
  <si>
    <t xml:space="preserve">4) พัฒนาศูนย์จัดการดินปุ๋ยชุมชน (ศดปช.) </t>
  </si>
  <si>
    <t xml:space="preserve">     4.1) สนับสนุนการดำเนินกิจกรรมของ ศดปช.</t>
  </si>
  <si>
    <t xml:space="preserve">     4.2) ประกวด ศดปช.ดีเด่น ระดับจังหวัด</t>
  </si>
  <si>
    <t xml:space="preserve">     4.3) จัดทำแปลงเรียนรู้ด้านการจัดการดินและปุ๋ย</t>
  </si>
  <si>
    <t xml:space="preserve">     4.4) จัดกระบวนการเรียนรู้ด้านการจัดการดินและปุ๋ย</t>
  </si>
  <si>
    <t xml:space="preserve">     4.5) จัดงานรณรงค์การใช้ปุ๋ยเพื่อลดต้นทุนการผลิต</t>
  </si>
  <si>
    <t>5) ศูนย์เครือข่าย ศพก. ด้านปศุสัตว์</t>
  </si>
  <si>
    <t>สนง.ปศจ./ปศ.อ./ศพก.</t>
  </si>
  <si>
    <t>6) พัฒนาศูนย์เครือข่าย ด้านบัญชี</t>
  </si>
  <si>
    <t>สนง.ปมจ./ปมอ./ศพก./สนง.กษอ.</t>
  </si>
  <si>
    <t xml:space="preserve">9) พัฒนาศูนย์เครือข่ายในเขตปฏิรูปที่ดิน </t>
  </si>
  <si>
    <t>สนง.ปฏิรูปที่ดิน/ศพก./สนง.กษอ.</t>
  </si>
  <si>
    <t>3.5.4</t>
  </si>
  <si>
    <t>พัฒนาผู้นำเครือข่าย</t>
  </si>
  <si>
    <t>1) พัฒนาเกษตรกรผู้นำ ศพก.เครือข่าย</t>
  </si>
  <si>
    <t>ราย/ครั้ง</t>
  </si>
  <si>
    <t>ศพก./สนงกษจ./กษอ.</t>
  </si>
  <si>
    <t>2) ฝึกอบรมเพิ่มศักยภาพเจ้าของศูนย์เครือข่าย ศพก. ด้านปศุสัตว์</t>
  </si>
  <si>
    <t>ศพก./สนง.ปศจ./ปศอ.</t>
  </si>
  <si>
    <t>คณะกรรมการ ศพก. และการบริหารจัดการเพื่อขับเคลื่อนการดำเนินงาน</t>
  </si>
  <si>
    <t>3.6.1</t>
  </si>
  <si>
    <t>ประชุมเชื่อมโยงคณะกรรมการเครือข่าย ศพก.และแปลงใหญ่ระดับจังหวัด</t>
  </si>
  <si>
    <t>ครั้งที่ 1</t>
  </si>
  <si>
    <t>ครั้งที่ 2</t>
  </si>
  <si>
    <t>ครั้งที่ 3</t>
  </si>
  <si>
    <t>ครั้งที่ 4</t>
  </si>
  <si>
    <t>ศพก./สนง.กษจ./กษอ./หน่วยงานกระทรวงเกษตรฯ</t>
  </si>
  <si>
    <t>3.6.2</t>
  </si>
  <si>
    <t>ประชุมเชื่อมโยงคณะกรรมการ ศพก. และแปลงใหญ่ระดับอำเภอ</t>
  </si>
  <si>
    <t>ศพก./สนง.กษอ./หน่วยงานกระทรวงเกษตรฯ ในพื้นที่</t>
  </si>
  <si>
    <t>3.6.3</t>
  </si>
  <si>
    <t>สนับสนุนงานตามนโยบาย CoO และ OT</t>
  </si>
  <si>
    <t>สนง.ปมจ./ปมอ.</t>
  </si>
  <si>
    <t>3.6.4</t>
  </si>
  <si>
    <t>ติดตามผลการเปลี่ยนแปลงของเกษตรกรหลังการถ่ายทอดเทคโนโลยี</t>
  </si>
  <si>
    <t>การให้บริการของ ศพก.</t>
  </si>
  <si>
    <t>การให้บริการข้อมูล ข่าวสาร</t>
  </si>
  <si>
    <t>ศพก.</t>
  </si>
  <si>
    <t>4.1.1</t>
  </si>
  <si>
    <t>สนับสนุนสื่อประชาสัมพันธ์และส่งเสริมด้านสหกรณ์</t>
  </si>
  <si>
    <t>4.1.2</t>
  </si>
  <si>
    <t>บริการข่าวสารและวิชาการด้านชลประทาน และจัดทำข้อมูลประจำ ศพก.</t>
  </si>
  <si>
    <t>4.1.3</t>
  </si>
  <si>
    <t>สนับสนุนเอกสารวิชาการ/โปสเตอร์</t>
  </si>
  <si>
    <t>4.1.4</t>
  </si>
  <si>
    <t>เอกสารแจ้งเตือนภัยเกษตร</t>
  </si>
  <si>
    <t>การให้บริการด้านการเกษตร</t>
  </si>
  <si>
    <t>4.2.1</t>
  </si>
  <si>
    <t>สนับสนุนการให้บริการด้านการพัฒนาที่ดิน</t>
  </si>
  <si>
    <t>การจัดงานวันถ่ายทอดเทคโนโลยีเพื่อเริ่มต้นฤดูกาลผลิตใหม่ (Field Day)</t>
  </si>
  <si>
    <t>ศพก./สนง.กษจ./สนง.กษอ./สนง.ปมจ./ปมอ.หน่วยงานกระทรวงเกษตรฯ ในพื้นที่</t>
  </si>
  <si>
    <t>การแก้ปัญหาและรับเรื่องร้องเรียน</t>
  </si>
  <si>
    <t>ศพก./สนงกษอ.</t>
  </si>
  <si>
    <t>การอบรมถ่ายทอดความรู้</t>
  </si>
  <si>
    <t>ถ่ายทอดความรู้จากผู้นำสู่สมาชิกในกลุ่มด้านข้าว</t>
  </si>
  <si>
    <t>ถ่ายทอดเทคโนโลยีสู่เกษตรกร (200 ราย/ศพก.) ประมง</t>
  </si>
  <si>
    <t>จัดกระบวนการเรียนรู้ให้กับเกษตรกรผู้นำ (3 ครั้ง)</t>
  </si>
  <si>
    <t>ราย/ศูนย์</t>
  </si>
  <si>
    <t>ศพก./สนง.กษจ./กษอ./หน่วยงานกระทรวงเกษตรในพื้นที่</t>
  </si>
  <si>
    <t>ฝึกอบรมเชิงปฏิบัติการแก่เกษตรกรผู้เลี้ยงสัตว์</t>
  </si>
  <si>
    <t>ติดตามประเมินและรายงาน</t>
  </si>
  <si>
    <t>ติดตามและรายงานผลการดำเนินงาน ศพก.</t>
  </si>
  <si>
    <t>ทุกวันที่ 25 ของเดือน รายงานทุก ศพก.</t>
  </si>
  <si>
    <t>สนง.กษจ./กษอ./ศพก./หน่วยงานกระทรวงเกษตรในพื้นที่</t>
  </si>
  <si>
    <t>สรุปผลการดำเนินงาน</t>
  </si>
  <si>
    <t>เพื่อขับเคลื่อนการดำเนินงานของศูนย์เรียนรู้การเพิ่มประสิทธิภาพการผลิตสินค้าเกษตร</t>
  </si>
  <si>
    <t>จังหวัดนราธิวาส ประจำงบประมาณ 2562</t>
  </si>
  <si>
    <t>ศพก. อ.เจาะไอร้อง</t>
  </si>
  <si>
    <t>ศพก. อ.จะแนะ</t>
  </si>
  <si>
    <t>ศพก. อ.สุคิริน</t>
  </si>
  <si>
    <t>ศพก. อ.ศรีสาคร</t>
  </si>
  <si>
    <t>ศพก. อ.ยี่งอ</t>
  </si>
  <si>
    <t>ศพก. อ.แว้ง</t>
  </si>
  <si>
    <t>ศพก. อ.ตากใบ</t>
  </si>
  <si>
    <t>ศพก. อ.สุไหงปาดี</t>
  </si>
  <si>
    <t>ศพก. อ.สุไหงโก-ลก</t>
  </si>
  <si>
    <t>ศพก. อ.รือเสาะ</t>
  </si>
  <si>
    <t>ศพก. อ.ระแงะ</t>
  </si>
  <si>
    <t>ศพก. อ.บาเจาะ</t>
  </si>
  <si>
    <t>ศพก. อ.เมืองนราธิวาส</t>
  </si>
  <si>
    <t>รหัส ศพก.</t>
  </si>
  <si>
    <t>สนง.กษจ./กษอ./ศดปช./สถานีพัฒนาที่ดินฯ</t>
  </si>
  <si>
    <t>สนง.กษจ./กษอ./ศพก./ศดปช./สถานีพัฒนาที่ดินฯ</t>
  </si>
  <si>
    <t>สนง.ตรวจบัญชีสหกรณ์ฯ/ศพก./สนง.กษอ.</t>
  </si>
  <si>
    <t>ศพก./โครงการชลประทานฯ</t>
  </si>
  <si>
    <t>ศูนย์วิจัยและพัฒนาการเกษตรฯ</t>
  </si>
  <si>
    <t>ศพก./ศูนย์ผลิตเมล็ดพันธุ์ข้าวปัตตานี</t>
  </si>
  <si>
    <t>13</t>
  </si>
  <si>
    <t>13 ราย</t>
  </si>
  <si>
    <t>26</t>
  </si>
  <si>
    <t>33</t>
  </si>
  <si>
    <t xml:space="preserve">     3.5) จัดเวทีเสวนาพัฒนาศักยภาพและการสร้างเครือข่าย ศจช.  ระดับจังหวัด</t>
  </si>
  <si>
    <t>1-13</t>
  </si>
  <si>
    <t>52</t>
  </si>
  <si>
    <t>130/1</t>
  </si>
  <si>
    <t>130/2</t>
  </si>
  <si>
    <t>4</t>
  </si>
  <si>
    <t>8,10</t>
  </si>
  <si>
    <t>1,6,7, 11,12, 13</t>
  </si>
  <si>
    <t>2,3,5,9,</t>
  </si>
  <si>
    <t>กสก. 260000</t>
  </si>
  <si>
    <t>ปม. 39000</t>
  </si>
  <si>
    <t>390/13</t>
  </si>
  <si>
    <t>130 ราย</t>
  </si>
  <si>
    <t>8) พัฒนาแปลงเรียนรู้ในศูนย์เครือข่ายด้านประมง รายใหม่ (1 เครือข่าย /ศพก.)</t>
  </si>
  <si>
    <t>7) พัฒนาแปลงเรียนรู้ในศูนย์เครือข่ายด้านประมง รายเก่า (4 เครือข่าย /ศพก.)</t>
  </si>
  <si>
    <t>ศูนย์เมล็ดพันธุ์ข้าวปัตตานี</t>
  </si>
  <si>
    <t>แผนการปฏิบัติการบูรณาการของคณะอำนวยการขับเคลื่อนนโยบายงานนโยบายสำคัญและการแก้ไขปัญหาภาคเกษตรรจังหวัดนราธิวาส</t>
  </si>
  <si>
    <t>1 ศูนย์</t>
  </si>
  <si>
    <t>แผนปฏิบัติการบูรณาการของคณะกรรมการอำนวยการขับเคลื่อนงานนโยบายสำคัญและการแก้ไขปัญหาภาคเกษตรระดับจังหวัด</t>
  </si>
  <si>
    <t>เพื่อขับเคลื่อนการดำเนินเนินงานของศูนย์เรียนรู้การเพิ่มประสิทธิภาพการผลิตสินค้าเกษตร</t>
  </si>
  <si>
    <t>จังหวัดพัทลุง ประจำปีงบประมาณ 2562</t>
  </si>
  <si>
    <t>งบประมาณ</t>
  </si>
  <si>
    <t>หน่วยงานที่ร่วมดำเนินการ</t>
  </si>
  <si>
    <t>1. ประชุมชี้แจง CoO และ จนท.</t>
  </si>
  <si>
    <t>24</t>
  </si>
  <si>
    <t xml:space="preserve"> - ศพก., CoO, สนง.เกษตรอำเภอ
</t>
  </si>
  <si>
    <t xml:space="preserve">2. การวิเคราะห์ศักยภาพ </t>
  </si>
  <si>
    <t xml:space="preserve">     2.1 วิเคราะห์เพื่อกำหนดแผนการพัฒนา ศพก.</t>
  </si>
  <si>
    <t xml:space="preserve"> - ศพก.,  สนง.เกษตรอำเภอ ,  CoO</t>
  </si>
  <si>
    <t xml:space="preserve">    2.2 วิเคราะห์เพื่อการพัฒนาศูนย์เครือข่าย</t>
  </si>
  <si>
    <t>3.การพัฒนาศักยภาพ ศพก.และศูนย์เครือข่าย</t>
  </si>
  <si>
    <t xml:space="preserve">     3.1 จัดทำแผนการพัฒนา ศพก.
</t>
  </si>
  <si>
    <t xml:space="preserve">     3.2 การปรับปรุงฐานเรียนรู้
</t>
  </si>
  <si>
    <t xml:space="preserve"> - ศพก., สนง.เกษตรอำเภอ, ศูนย์วิจัยข้าว,  สถานีพัฒนาที่ดิน, สนง.ประมง,สนง.ตรวจบัญชีฯ, สนง.ปศุสัตว์ , โครงการชลประทาน,  สนง.ปฏิรูปที่ดิน,  ศวพ.พัทลุง</t>
  </si>
  <si>
    <t xml:space="preserve">          - เตรียมการ</t>
  </si>
  <si>
    <t xml:space="preserve">          - ปรับปรุงข้อมูล</t>
  </si>
  <si>
    <t xml:space="preserve">          - ปรับปรุงฐานเรียนรู้</t>
  </si>
  <si>
    <t xml:space="preserve">          - จัดทำเอกสารเผยแพร่</t>
  </si>
  <si>
    <t xml:space="preserve">     3.3 การปรับปรุงแปลงเรียนรู้</t>
  </si>
  <si>
    <t xml:space="preserve">  - ศพก., สนง.เกษตรอำเภอ, ศูนย์วิจัยข้าว,  สถานีพัฒนาที่ดิน,  สนง.ประมง,  สนง.ปศุสัตว์,  ศวพ.พัทลุง, โครงการชลประทาน,  สนง.ปฏิรูปที่ดิน</t>
  </si>
  <si>
    <t xml:space="preserve">          - เตรียมการ / วางแผน</t>
  </si>
  <si>
    <t xml:space="preserve">          - ดำเนินการ</t>
  </si>
  <si>
    <t xml:space="preserve">            * พัฒนาแปลงเรียนรู้ด้านประมง</t>
  </si>
  <si>
    <t xml:space="preserve">     3.4 การปรับปรุง/จัดทำ/ข้อมูลประจำ ศพก.</t>
  </si>
  <si>
    <t xml:space="preserve">  - ศพก.,สนง.เกษตรอำเภอ, ศูนย์วิจัยข้าว,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สนง.ปฏิรูปที่ดิน,สปก.พัทลุง, ศวพ.พัทลุง</t>
  </si>
  <si>
    <t xml:space="preserve">          - ข้อมูลพื้นฐานชุมชน ข้อมูลวิชาการ ข้อมูลข่าวสารด้านการเกษตร</t>
  </si>
  <si>
    <t xml:space="preserve">            * ปรับปรุงข้อมูลความรู้ด้านการพัฒนาที่ดิน</t>
  </si>
  <si>
    <t xml:space="preserve">     3.5 พัฒนาศูนย์เครือข่าย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</si>
  <si>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,ชป.พัทลุง, โครงการชลประทาน,  สนง.ปฏิรูปที่ดิน,ศวพ.พัทลุง</t>
  </si>
  <si>
    <t xml:space="preserve">          - คัดเลือก/รับรองศูนย์เครือข่าย</t>
  </si>
  <si>
    <t xml:space="preserve">          - วิเคราะห์ศูนย์เครือข่าย</t>
  </si>
  <si>
    <t xml:space="preserve">          - ปรับปรุง/พัฒนา</t>
  </si>
  <si>
    <t xml:space="preserve">            * พัฒนาศูนย์จัดการดินปุ๋ยชุมชน</t>
  </si>
  <si>
    <t xml:space="preserve">            * พัฒนา เครือข่าย.ศพก.</t>
  </si>
  <si>
    <t xml:space="preserve">            * พัฒนาศูนย์เครือข่ายด้านบัญชี</t>
  </si>
  <si>
    <t xml:space="preserve">            * พัฒนาศูนย์ศูนย์เครือข่ายด้านประมง</t>
  </si>
  <si>
    <t xml:space="preserve">     3.6. คณะกรรมการ ศพก.</t>
  </si>
  <si>
    <t xml:space="preserve">          - ประชุมเชื่อมโยงคณะกรรมการเครือข่าย ศพก.และแปลงใหญ่ ระดับจังหวัด</t>
  </si>
  <si>
    <t>คณะกรรมการฯ แปลงใหญ่,ศพก., สนง.เกษตรจังหวัด,สน.เกษตรอำเภอ</t>
  </si>
  <si>
    <t xml:space="preserve">          - ประชุมคณะกรรมการเครือข่าย ศพก. ระดับจังหวัด</t>
  </si>
  <si>
    <t xml:space="preserve"> - ศพก., สนง.เกษตรจังหวัด,สนง.เกษตรอำเภอ</t>
  </si>
  <si>
    <t xml:space="preserve">          - ประชุมคณะกรรมการ ศพก. ระดับอำเภอ</t>
  </si>
  <si>
    <t xml:space="preserve"> - ศพก., สนง.เกษตรอำเภอ</t>
  </si>
  <si>
    <t xml:space="preserve">          - ติดตามผลการเปลี่ยนแปลงหลังผ่านการถ่ายทอดเทคโนโลยี</t>
  </si>
  <si>
    <t>4. การให้บริการของ ศพก.</t>
  </si>
  <si>
    <t xml:space="preserve">     4.1 การให้บริการข้อมูล ข่าวสาร</t>
  </si>
  <si>
    <t xml:space="preserve"> - ศพก.</t>
  </si>
  <si>
    <t xml:space="preserve">     4.2 การให้บริการด้านการเกษตร</t>
  </si>
  <si>
    <t xml:space="preserve">     4.3 Field Day
</t>
  </si>
  <si>
    <t>1,2,3</t>
  </si>
  <si>
    <t>5-8</t>
  </si>
  <si>
    <t>8-11</t>
  </si>
  <si>
    <t xml:space="preserve">  - สนง.เกษตรอำเภอ,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ศวพ.พัทลุง</t>
  </si>
  <si>
    <t xml:space="preserve">     4.4 การแก้ปัญหาและรับเรื่องร้องเรียน </t>
  </si>
  <si>
    <t>5. การอบรมเกษตรกร</t>
  </si>
  <si>
    <t xml:space="preserve">     5.1 พัฒนาเกษตรกรผู้นำ (จัดกระบวนการเรียนรู้แก่เกษตรกรผู้นำ)</t>
  </si>
  <si>
    <r>
      <t xml:space="preserve"> - ศพก,</t>
    </r>
    <r>
      <rPr>
        <u/>
        <sz val="14"/>
        <rFont val="TH SarabunPSK"/>
        <family val="2"/>
      </rPr>
      <t>สนง.เกษตรอำเภอ</t>
    </r>
    <r>
      <rPr>
        <sz val="14"/>
        <rFont val="TH SarabunPSK"/>
        <family val="2"/>
      </rPr>
      <t>,CoO,OT</t>
    </r>
  </si>
  <si>
    <t>(สนง.กษอ. ดำเนินการหลัก)</t>
  </si>
  <si>
    <t xml:space="preserve">     5.2 พัฒนาเกษตรกรผ้นำ ศพก.เครือข่าย </t>
  </si>
  <si>
    <t xml:space="preserve"> - ศพก,สนง.เกษตรอำเภอ,CoO,OT 
(สนง.กษจ. ดำเนินการหลัก)</t>
  </si>
  <si>
    <t xml:space="preserve">     5.3 ส่งเสริมการป้องกันกำจัดศัตรูพืชแบบผสมผสานทดแทนการใช้สารเคมีลดต้นทุนการผลิต</t>
  </si>
  <si>
    <t xml:space="preserve"> - ศพก,สนง.เกษตรอำเภอ,CoO,OT,ศูนย์ฯ ด้านอารักขาพืช จ.สงขลา
(สนง.กษจ.ดำเนินการหลัก)</t>
  </si>
  <si>
    <t xml:space="preserve">      5.4 จัดกระบวนการเรียนรู้เกษตรกร เรื่อง การจัดการศัตรูพืชด้วยวิธีผสมผสานตามแนวทางโรงเรียนเกษตรกร</t>
  </si>
  <si>
    <r>
      <t xml:space="preserve"> - ศพก,</t>
    </r>
    <r>
      <rPr>
        <u/>
        <sz val="14"/>
        <rFont val="TH SarabunPSK"/>
        <family val="2"/>
      </rPr>
      <t>สนง.เกษตรอำเภอ</t>
    </r>
    <r>
      <rPr>
        <sz val="14"/>
        <rFont val="TH SarabunPSK"/>
        <family val="2"/>
      </rPr>
      <t>,CoO,OT
(สนง.กษอ.ดำเนินการหลัก)</t>
    </r>
  </si>
  <si>
    <t xml:space="preserve">     5.5 ถ่ายทอดเทคโนโลยีด้านการใช้ปุ๋ยเพื่อลดต้นทุนการผลิต</t>
  </si>
  <si>
    <t xml:space="preserve">     5.6 ถ่ายทอดความรู้เรื่องวิเคราะห์จัดทำแผนรายแปลงและจัดทำแผนธุรกิจ (แปลงใหญ่)</t>
  </si>
  <si>
    <t>3,7,8,9</t>
  </si>
  <si>
    <t>4,7</t>
  </si>
  <si>
    <t xml:space="preserve">     5.7 อบรมเกษตรกรเข้าสู่ระบบมาตรฐาน GAP และศึกษาดูงาน (แปลงใหญ่)</t>
  </si>
  <si>
    <t>3,5,7,9</t>
  </si>
  <si>
    <t xml:space="preserve">     5.8 พัฒนาเกษตรกรปราดเปรื่อง (Smart Farmer)</t>
  </si>
  <si>
    <t xml:space="preserve">     5.9 อบรมเพิ่มทักษะ Smart Farmer และ Young Smart Farmer ด้านการบริหารจัดการกลุ่ม แปลงใหญ่</t>
  </si>
  <si>
    <t xml:space="preserve">     5.10 อบรมถ่ายทอดความรู้เทคโนโลยีที่เหมาะสมการผลิตไม้ผลที่เป็นพืชอัตลักษณ์ (สละ)</t>
  </si>
  <si>
    <t xml:space="preserve">     5.11 ถ่ายทอดความรู้เรื่องการผลิตสับปะรดคุณภาพและการลดปริมาณสารไนเตรดในสับปะรด  ( 2 รุ่นๆละ 50 ราย)</t>
  </si>
  <si>
    <t>6. ประสานงานวิจัย / วิชาการ / นวัตกรรม</t>
  </si>
  <si>
    <t>7. การสนับสนุนเพิ่มเติมเพื่อขับเคลื่อน         ศพก.(รัฐ/เอกชน/ชุมชน)</t>
  </si>
  <si>
    <t xml:space="preserve">  7.1 การจัดทำแปลงต้นแบบ</t>
  </si>
  <si>
    <t xml:space="preserve">  สนง.เกษตรจังหวัด,
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
  สนง.ปศุสัตว์,
  ศวพ.พัทลุง</t>
  </si>
  <si>
    <t xml:space="preserve">       * การใช้แหนแดงในนาข้าวเพื่อลดการใช้ปุ๋ยเคมี</t>
  </si>
  <si>
    <t>1,3,4,9</t>
  </si>
  <si>
    <t xml:space="preserve">       *  การปลูกพืชเสริมรายได้ในสวนยางพารา</t>
  </si>
  <si>
    <t xml:space="preserve">       * การจัดการศัตรูพืชอย่างเหมาะสมตามสภาพพื้นที่</t>
  </si>
  <si>
    <t>3,7</t>
  </si>
  <si>
    <t xml:space="preserve">       * จัดทำแปลงเรียนรู้ด้านการจัดการดิน</t>
  </si>
  <si>
    <t xml:space="preserve">  7.2 ป้ายฐานเรียนรู้</t>
  </si>
  <si>
    <t xml:space="preserve">  7.3 เอกสารวิชาการ</t>
  </si>
  <si>
    <t xml:space="preserve">  7.4 ถ่ายทอดความรู้</t>
  </si>
  <si>
    <t xml:space="preserve">     * ถ่ายทอดเทคโนโลยีด้านประมง</t>
  </si>
  <si>
    <t xml:space="preserve">     * ถ่ายทอดเทคโนโลยีส่งเสริมการผลิตผักปลอดภัย</t>
  </si>
  <si>
    <t>2,3,11</t>
  </si>
  <si>
    <t xml:space="preserve">     * ถ่ายทอดเทคโนโลยีการผลิตด้านพืช</t>
  </si>
  <si>
    <t>1-6,8-11</t>
  </si>
  <si>
    <t xml:space="preserve">  7.5 สนับสนุนปัจจัยการผลิต</t>
  </si>
  <si>
    <t xml:space="preserve">  7.6 สนับสนุนสื่อเรียนรู้ด้านสหกรณ์</t>
  </si>
  <si>
    <t>8. ติดตามประเมินผลและรายงาน</t>
  </si>
  <si>
    <t xml:space="preserve"> 8.1 ติดตามและรายงานผลการดำเนินงาน</t>
  </si>
  <si>
    <t>ทุกวันที่ 25 ของเดือน     รายงานทุก ศพก.</t>
  </si>
  <si>
    <t xml:space="preserve"> - สำนักงานเกษตรอำเภอ, ศพก.</t>
  </si>
  <si>
    <t xml:space="preserve"> 8.2 สรุปผลการดำเนินงาน</t>
  </si>
  <si>
    <t xml:space="preserve"> - สำนักงานเกษตรอำเภอ</t>
  </si>
  <si>
    <t>ศพก. อ.เมืองพัทลุง</t>
  </si>
  <si>
    <t>ศพก. อ.เขาชัยสน</t>
  </si>
  <si>
    <t>ศพก. อ.ควนขนุน</t>
  </si>
  <si>
    <t>ศพก. อ.ปากพะยูน</t>
  </si>
  <si>
    <t>ศพก. อ.กงหรา</t>
  </si>
  <si>
    <t>ศพก. อ.ตะโหมด</t>
  </si>
  <si>
    <t>ศพก. อ.ศรีบรรพต</t>
  </si>
  <si>
    <t>ศพก. อ.ป่าบอน</t>
  </si>
  <si>
    <t>ศพก. อ.บางแก้ว</t>
  </si>
  <si>
    <t>ศพก.ป่าพะยอม</t>
  </si>
  <si>
    <t>ศพก. อ.ศรีนครินทร์</t>
  </si>
  <si>
    <r>
      <t>จังหวัด</t>
    </r>
    <r>
      <rPr>
        <b/>
        <u/>
        <sz val="16"/>
        <color theme="1"/>
        <rFont val="TH SarabunPSK"/>
        <family val="2"/>
      </rPr>
      <t>  ยะลา  </t>
    </r>
    <r>
      <rPr>
        <b/>
        <sz val="16"/>
        <color theme="1"/>
        <rFont val="TH SarabunPSK"/>
        <family val="2"/>
      </rPr>
      <t>ประจำปีงบประมาณ</t>
    </r>
    <r>
      <rPr>
        <b/>
        <u/>
        <sz val="16"/>
        <color theme="1"/>
        <rFont val="TH SarabunPSK"/>
        <family val="2"/>
      </rPr>
      <t>  2562  </t>
    </r>
  </si>
  <si>
    <t>XXXXX</t>
  </si>
  <si>
    <t>1. ประชุมชี้แจง CoO และ จนท.</t>
  </si>
  <si>
    <r>
      <t>-</t>
    </r>
    <r>
      <rPr>
        <sz val="14"/>
        <color theme="1"/>
        <rFont val="TH SarabunPSK"/>
        <family val="2"/>
      </rPr>
      <t> ศพก., CoO, สำนักงานเกษตรอำเภอ</t>
    </r>
  </si>
  <si>
    <t>2. การวิเคราะห์ศักยภาพ</t>
  </si>
  <si>
    <r>
      <t>2.</t>
    </r>
    <r>
      <rPr>
        <sz val="14"/>
        <color theme="1"/>
        <rFont val="TH SarabunPSK"/>
        <family val="2"/>
      </rPr>
      <t>2.1 วิเคราะห์เพื่อกำหนดแผนการพัฒนา ศพก.</t>
    </r>
  </si>
  <si>
    <r>
      <t>-</t>
    </r>
    <r>
      <rPr>
        <sz val="14"/>
        <color theme="1"/>
        <rFont val="TH SarabunPSK"/>
        <family val="2"/>
      </rPr>
      <t> ศพก.,สำนักงานเกษตรอำเภอ,</t>
    </r>
  </si>
  <si>
    <t>CoO</t>
  </si>
  <si>
    <r>
      <t>2.</t>
    </r>
    <r>
      <rPr>
        <sz val="14"/>
        <color theme="1"/>
        <rFont val="TH SarabunPSK"/>
        <family val="2"/>
      </rPr>
      <t>2.2 วิเคราะห์เพื่อการพัฒนาศูนย์เครือข่าย ศพก.</t>
    </r>
  </si>
  <si>
    <t>3. การพัฒนาศักยภาพ ศพก. และ ศูนย์เครือข่าย</t>
  </si>
  <si>
    <r>
      <t>2.</t>
    </r>
    <r>
      <rPr>
        <sz val="14"/>
        <color theme="1"/>
        <rFont val="TH SarabunPSK"/>
        <family val="2"/>
      </rPr>
      <t>3.1 การพัฒนาศักยภาพ ศพก.</t>
    </r>
  </si>
  <si>
    <r>
      <t xml:space="preserve">2.     </t>
    </r>
    <r>
      <rPr>
        <sz val="14"/>
        <color theme="1"/>
        <rFont val="TH SarabunPSK"/>
        <family val="2"/>
      </rPr>
      <t>3.1.1 จัดทำแผนการพัฒนา ศพก.</t>
    </r>
  </si>
  <si>
    <r>
      <t xml:space="preserve">2.     </t>
    </r>
    <r>
      <rPr>
        <sz val="14"/>
        <color theme="1"/>
        <rFont val="TH SarabunPSK"/>
        <family val="2"/>
      </rPr>
      <t>3.1.2 การปรับปรุงฐานเรียนรู้</t>
    </r>
  </si>
  <si>
    <r>
      <t>-</t>
    </r>
    <r>
      <rPr>
        <sz val="14"/>
        <color theme="1"/>
        <rFont val="TH SarabunPSK"/>
        <family val="2"/>
      </rPr>
      <t> ศพก.,สำนักงานเกษตรอำเภอ</t>
    </r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</si>
  <si>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เตรียมการ</t>
    </r>
  </si>
  <si>
    <t>สนง.ประมง,สนง.ปศุสัตว์, สนง.สหกรณ์</t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</si>
  <si>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ปรับปรุงข้อมูล</t>
    </r>
  </si>
  <si>
    <t>สถานีพัฒนาที่ดินยะลา, ศวพ.ยะลา</t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</si>
  <si>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ปรับปรุงฐานเรียนรู้</t>
    </r>
  </si>
  <si>
    <t>โครงการชลประทาน, สปก.ยะลา</t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</si>
  <si>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จัดทำเอกสารเผยแพร่</t>
    </r>
  </si>
  <si>
    <t>ตรวจบัญชีสหกรณ์ยะลา, ศูนย์เมล็ดพันธุ์ข้าวปัตตานี</t>
  </si>
  <si>
    <r>
      <t xml:space="preserve">2.     </t>
    </r>
    <r>
      <rPr>
        <sz val="14"/>
        <color theme="1"/>
        <rFont val="TH SarabunPSK"/>
        <family val="2"/>
      </rPr>
      <t>3.1.3 การปรับปรุงแปลงเรียนรู้</t>
    </r>
  </si>
  <si>
    <r>
      <t>-</t>
    </r>
    <r>
      <rPr>
        <sz val="14"/>
        <color theme="1"/>
        <rFont val="TH SarabunPSK"/>
        <family val="2"/>
      </rPr>
      <t xml:space="preserve"> ศพก.,สำนักงานเกษตรอำเภอ,</t>
    </r>
  </si>
  <si>
    <t>สนง.ประมง,สนง.ปศุสัตว์, สนง.สหกรณ์, สถานีพัฒนาที่ดินยะลา, ศวพ.ยะลาโครงการชลประทาน, สปก.ยะลา, </t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</si>
  <si>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เตรียมการ/วางแผน</t>
    </r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</si>
  <si>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ดำเนินการ</t>
    </r>
  </si>
  <si>
    <r>
      <t xml:space="preserve">2.     </t>
    </r>
    <r>
      <rPr>
        <sz val="14"/>
        <color theme="1"/>
        <rFont val="TH SarabunPSK"/>
        <family val="2"/>
      </rPr>
      <t>3.1.4 การปรับปรุง/จัดทำ/ข้อมูลประจำ ศพก.</t>
    </r>
  </si>
  <si>
    <r>
      <t xml:space="preserve">      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ข้อมูลพื้นฐานชุมชน ข้อมูลวิชาการข้อมูลข่าวสารด้านการเกษตร</t>
    </r>
  </si>
  <si>
    <r>
      <t>2.</t>
    </r>
    <r>
      <rPr>
        <sz val="14"/>
        <color theme="1"/>
        <rFont val="TH SarabunPSK"/>
        <family val="2"/>
      </rPr>
      <t>3.2 พัฒนาศูนย์เครือข่าย</t>
    </r>
  </si>
  <si>
    <r>
      <t>-</t>
    </r>
    <r>
      <rPr>
        <sz val="14"/>
        <color theme="1"/>
        <rFont val="TH SarabunPSK"/>
        <family val="2"/>
      </rPr>
      <t xml:space="preserve"> ศพก.,สำนักงานเกษตรอำเภอ</t>
    </r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</si>
  <si>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คัดเลือก/รับรองศูนย์เครือข่าย</t>
    </r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</si>
  <si>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วิเคราะห์ศูนย์เครือข่าย</t>
    </r>
  </si>
  <si>
    <t>สถานีพัฒนาที่ดินยะลา, ศวพ.ยะลาโครงการชลประทาน, สปก.ยะลา,</t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</si>
  <si>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ปรับปรุง/พัฒนา</t>
    </r>
  </si>
  <si>
    <r>
      <t>2.</t>
    </r>
    <r>
      <rPr>
        <sz val="14"/>
        <color theme="1"/>
        <rFont val="TH SarabunPSK"/>
        <family val="2"/>
      </rPr>
      <t>3.3 คณะกรรมการ ศพก.</t>
    </r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</si>
  <si>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ประชุมเชื่อมโยงคณะกรรมการเครือข่าย ศพก. และแปลงใหญ่ระดับจังหวัด</t>
    </r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</si>
  <si>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ประชุมคณะกรรมการเครือข่าย ศพก. ระดับจังหวัด</t>
    </r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</si>
  <si>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ประชุมคณะกรรมการ ศพก.ระดับอำเภอ</t>
    </r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</si>
  <si>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ติดตามผลการเปลี่ยนแปลงหลังผ่านการถ่ายทอดเทคโนโลยี</t>
    </r>
  </si>
  <si>
    <t>4. การให้บริการของ ศพก.</t>
  </si>
  <si>
    <r>
      <t>2.</t>
    </r>
    <r>
      <rPr>
        <sz val="14"/>
        <color theme="1"/>
        <rFont val="TH SarabunPSK"/>
        <family val="2"/>
      </rPr>
      <t>4.1 การให้บริการข้อมูล ข่าวสาร</t>
    </r>
  </si>
  <si>
    <r>
      <t>-</t>
    </r>
    <r>
      <rPr>
        <sz val="14"/>
        <color theme="1"/>
        <rFont val="TH SarabunPSK"/>
        <family val="2"/>
      </rPr>
      <t xml:space="preserve"> ศพก.</t>
    </r>
  </si>
  <si>
    <r>
      <t>2.</t>
    </r>
    <r>
      <rPr>
        <sz val="14"/>
        <color theme="1"/>
        <rFont val="TH SarabunPSK"/>
        <family val="2"/>
      </rPr>
      <t>4.2 การให้บริการด้านการเกษตร</t>
    </r>
  </si>
  <si>
    <r>
      <t>2.</t>
    </r>
    <r>
      <rPr>
        <sz val="14"/>
        <color theme="1"/>
        <rFont val="TH SarabunPSK"/>
        <family val="2"/>
      </rPr>
      <t>4.3 Field Day</t>
    </r>
  </si>
  <si>
    <t>2,3,8,4</t>
  </si>
  <si>
    <t>1,5,7,6</t>
  </si>
  <si>
    <t>สนง.ประมง,สนง.ปศุสัตว์,</t>
  </si>
  <si>
    <t>สนง.สหกรณ์, สถานีพัฒนาที่ดินยะลา, ศวพ.ยะลาโครงการชลประทาน, สปก.ยะลา, </t>
  </si>
  <si>
    <r>
      <t>2.</t>
    </r>
    <r>
      <rPr>
        <sz val="14"/>
        <color theme="1"/>
        <rFont val="TH SarabunPSK"/>
        <family val="2"/>
      </rPr>
      <t>4.4 การแก้ปัญหาและรับเรื่องร้องเรียน</t>
    </r>
  </si>
  <si>
    <t>5. การอบรมเกษตรกร</t>
  </si>
  <si>
    <r>
      <t>-</t>
    </r>
    <r>
      <rPr>
        <sz val="14"/>
        <color theme="1"/>
        <rFont val="TH SarabunPSK"/>
        <family val="2"/>
      </rPr>
      <t xml:space="preserve"> CoO,สำนักงานเกษตรอำเภอ,</t>
    </r>
  </si>
  <si>
    <t>6. ประสานงานวิจัย/ วิชาการ/ นวัตกรรม</t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</si>
  <si>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วิจัยร่วมกับสถาบันการศึกษา</t>
    </r>
  </si>
  <si>
    <r>
      <t>-</t>
    </r>
    <r>
      <rPr>
        <sz val="14"/>
        <color theme="1"/>
        <rFont val="TH SarabunPSK"/>
        <family val="2"/>
      </rPr>
      <t xml:space="preserve"> ศพก.,CoO,สำนักงานเกษตรอำเภอ,</t>
    </r>
  </si>
  <si>
    <r>
      <t xml:space="preserve">          </t>
    </r>
    <r>
      <rPr>
        <b/>
        <sz val="14"/>
        <color theme="1"/>
        <rFont val="TH SarabunPSK"/>
        <family val="2"/>
      </rPr>
      <t>* </t>
    </r>
    <r>
      <rPr>
        <sz val="14"/>
        <color theme="1"/>
        <rFont val="TH SarabunPSK"/>
        <family val="2"/>
      </rPr>
      <t>ประสานงาน</t>
    </r>
  </si>
  <si>
    <t>มหาวิทยาลัย</t>
  </si>
  <si>
    <t>สงขลานครินทร์วิทยาเขตหาดใหญ่,</t>
  </si>
  <si>
    <r>
      <t xml:space="preserve">          </t>
    </r>
    <r>
      <rPr>
        <b/>
        <sz val="14"/>
        <color theme="1"/>
        <rFont val="TH SarabunPSK"/>
        <family val="2"/>
      </rPr>
      <t>* </t>
    </r>
    <r>
      <rPr>
        <sz val="14"/>
        <color theme="1"/>
        <rFont val="TH SarabunPSK"/>
        <family val="2"/>
      </rPr>
      <t>เข้าร่วมวิจัย</t>
    </r>
  </si>
  <si>
    <t>ราชภัฏยะลา,</t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</si>
  <si>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ทดสอบผลวิจัยร่วมกับสถาบันการศึกษา</t>
    </r>
  </si>
  <si>
    <t>สนง.ประมง,สนง.ปศุสัตว์, สนง.สหกรณ์,</t>
  </si>
  <si>
    <t>สถานีพัฒนาที่ดินยะลา, ศวพ.ยะลา,</t>
  </si>
  <si>
    <r>
      <t xml:space="preserve">          </t>
    </r>
    <r>
      <rPr>
        <b/>
        <sz val="14"/>
        <color theme="1"/>
        <rFont val="TH SarabunPSK"/>
        <family val="2"/>
      </rPr>
      <t>* </t>
    </r>
    <r>
      <rPr>
        <sz val="14"/>
        <color theme="1"/>
        <rFont val="TH SarabunPSK"/>
        <family val="2"/>
      </rPr>
      <t>เข้าร่วมทดสอบ</t>
    </r>
  </si>
  <si>
    <t>โครงการชลประทาน,</t>
  </si>
  <si>
    <r>
      <t xml:space="preserve">       </t>
    </r>
    <r>
      <rPr>
        <b/>
        <sz val="14"/>
        <color theme="1"/>
        <rFont val="TH SarabunPSK"/>
        <family val="2"/>
      </rPr>
      <t>- </t>
    </r>
    <r>
      <rPr>
        <sz val="14"/>
        <color theme="1"/>
        <rFont val="TH SarabunPSK"/>
        <family val="2"/>
      </rPr>
      <t>ฝึกงานของนักศึกษา</t>
    </r>
  </si>
  <si>
    <t>สปก.ยะลา,</t>
  </si>
  <si>
    <t>ตรวจบัญชีสหกรณ์ยะลา,</t>
  </si>
  <si>
    <r>
      <t xml:space="preserve">          </t>
    </r>
    <r>
      <rPr>
        <b/>
        <sz val="14"/>
        <color theme="1"/>
        <rFont val="TH SarabunPSK"/>
        <family val="2"/>
      </rPr>
      <t>* </t>
    </r>
    <r>
      <rPr>
        <sz val="14"/>
        <color theme="1"/>
        <rFont val="TH SarabunPSK"/>
        <family val="2"/>
      </rPr>
      <t>รับฝึกงาน</t>
    </r>
  </si>
  <si>
    <t>7. การสนับสนุนเพิ่มเติมเพื่อขับเคลื่อน ศพก.</t>
  </si>
  <si>
    <t>(รัฐ/เอกชน/ชุมชน)</t>
  </si>
  <si>
    <r>
      <t>2.</t>
    </r>
    <r>
      <rPr>
        <sz val="14"/>
        <color theme="1"/>
        <rFont val="TH SarabunPSK"/>
        <family val="2"/>
      </rPr>
      <t>7.1 การจัดทำแปลงต้นแบบ</t>
    </r>
  </si>
  <si>
    <r>
      <t>-</t>
    </r>
    <r>
      <rPr>
        <sz val="14"/>
        <color theme="1"/>
        <rFont val="TH SarabunPSK"/>
        <family val="2"/>
      </rPr>
      <t xml:space="preserve"> สำนักงานเกษตรอำเภอ,</t>
    </r>
  </si>
  <si>
    <r>
      <t>2.</t>
    </r>
    <r>
      <rPr>
        <sz val="14"/>
        <color theme="1"/>
        <rFont val="TH SarabunPSK"/>
        <family val="2"/>
      </rPr>
      <t>7.2 ป้ายฐานเรียนรู้</t>
    </r>
  </si>
  <si>
    <t>สนง.ประมง, สนง.ปศุสัตว์, สนง.สหกรณ์,</t>
  </si>
  <si>
    <r>
      <t>2.</t>
    </r>
    <r>
      <rPr>
        <sz val="14"/>
        <color theme="1"/>
        <rFont val="TH SarabunPSK"/>
        <family val="2"/>
      </rPr>
      <t>7.3 เอกสารวิชาการ</t>
    </r>
  </si>
  <si>
    <t>สถานีพัฒนาที่ดินยะลา</t>
  </si>
  <si>
    <r>
      <t>2.</t>
    </r>
    <r>
      <rPr>
        <sz val="14"/>
        <color theme="1"/>
        <rFont val="TH SarabunPSK"/>
        <family val="2"/>
      </rPr>
      <t>7.4 ถ่ายทอดความรู้</t>
    </r>
  </si>
  <si>
    <t>ศวพ.ยะลา</t>
  </si>
  <si>
    <r>
      <t>2.</t>
    </r>
    <r>
      <rPr>
        <sz val="14"/>
        <color theme="1"/>
        <rFont val="TH SarabunPSK"/>
        <family val="2"/>
      </rPr>
      <t>7.5 สนับสนุนปัจจัยการผลิต</t>
    </r>
  </si>
  <si>
    <t>โครงการชลประทาน</t>
  </si>
  <si>
    <r>
      <t>2.</t>
    </r>
    <r>
      <rPr>
        <sz val="14"/>
        <color theme="1"/>
        <rFont val="TH SarabunPSK"/>
        <family val="2"/>
      </rPr>
      <t>7.6 สนับสนุนสื่อเรียนรู้</t>
    </r>
  </si>
  <si>
    <t>ด้านสหกรณ์</t>
  </si>
  <si>
    <t>สปก.ยะลา</t>
  </si>
  <si>
    <r>
      <t>2.</t>
    </r>
    <r>
      <rPr>
        <sz val="14"/>
        <color theme="1"/>
        <rFont val="TH SarabunPSK"/>
        <family val="2"/>
      </rPr>
      <t>7.7 สนับสนุนการรวมกลุ่ม</t>
    </r>
  </si>
  <si>
    <t>8. ติดตามประเมินผลและรายงาน</t>
  </si>
  <si>
    <r>
      <t>2.</t>
    </r>
    <r>
      <rPr>
        <sz val="14"/>
        <color theme="1"/>
        <rFont val="TH SarabunPSK"/>
        <family val="2"/>
      </rPr>
      <t>8.1 ติดตามและรายงานผลการดำเนินงาน</t>
    </r>
  </si>
  <si>
    <r>
      <t>- </t>
    </r>
    <r>
      <rPr>
        <sz val="14"/>
        <color theme="1"/>
        <rFont val="TH SarabunPSK"/>
        <family val="2"/>
      </rPr>
      <t>สำนักงานเกษตรอำเภอ, ศพก.</t>
    </r>
  </si>
  <si>
    <r>
      <t>2.</t>
    </r>
    <r>
      <rPr>
        <sz val="14"/>
        <color theme="1"/>
        <rFont val="TH SarabunPSK"/>
        <family val="2"/>
      </rPr>
      <t>8.2 สรุปผลการดำเนินงาน</t>
    </r>
  </si>
  <si>
    <r>
      <t>- </t>
    </r>
    <r>
      <rPr>
        <sz val="14"/>
        <color theme="1"/>
        <rFont val="TH SarabunPSK"/>
        <family val="2"/>
      </rPr>
      <t>สำนักงานเกษตรอำเภอ</t>
    </r>
  </si>
  <si>
    <t>หมายเหตุ :</t>
  </si>
  <si>
    <t>1 คือ ศพก. อ.เมืองยะลา</t>
  </si>
  <si>
    <t>2 คือ ศพก. อ.เบตง</t>
  </si>
  <si>
    <t>3 คือ ศพก. อ.บันนังสตา</t>
  </si>
  <si>
    <t>4 คือ ศพก. อ.ธารโต</t>
  </si>
  <si>
    <t>5 คือ ศพก. อ.ยะหา</t>
  </si>
  <si>
    <t>6 คือ ศพก. อ.รามัน</t>
  </si>
  <si>
    <t>7 คือ ศพก. อ.กาบัง</t>
  </si>
  <si>
    <t>8 คือ ศพก. อ.กรงปินัง</t>
  </si>
  <si>
    <t>จังหวัด…สงขลา..... ประจำปีงบประมาณ 2562</t>
  </si>
  <si>
    <t xml:space="preserve"> - ศพก., สนง.เกษตรอำเภอ, ศูนย์วิจัยข้าว,ศวพ.สงขลา,  สถานีพัฒนาที่ดิน, สนง.ประมง,สนง.ตรวจบัญชีฯ, สนง.ปศุสัตว์ ,ศคปช.,  โครงการชลประทาน,  สนง.ปฏิรูปที่ดิน,ศจช.,</t>
  </si>
  <si>
    <t xml:space="preserve">  - ศพก., สนง.เกษตรอำเภอ, ศูนย์วิจัยข้าว,  สถานีพัฒนาที่ดิน,  สนง.ประมง,  สนง.ปศุสัตว์,  ศวพ. (หนองกวาง), โครงการชลประทาน,  สนง.ปฏิรูปที่ดิน, ศจช.สวนผึ้ง,  ศวพ.ราชบุรี</t>
  </si>
  <si>
    <t xml:space="preserve">  - ศพก.,สนง.เกษตรอำเภอ, ศูนย์วิจัยข้าว,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สนง.ปฏิรูปที่ดิน,สปก.ราชบุรี, ศวพ.ราชบุรี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</si>
  <si>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,ชป.นครชุมน์, โครงการชลประทาน,  สนง.ปฏิรูปที่ดิน,ศวพ.ราชบุรี</t>
  </si>
  <si>
    <t xml:space="preserve"> - ศพก., สนง.เกษตรจังหวัด หน่วยงานบูรณาการ</t>
  </si>
  <si>
    <t xml:space="preserve">          - ประชุมคณะกรรมการ ศพก.ระดับอำเภอ</t>
  </si>
  <si>
    <t xml:space="preserve"> 1-4,7-14,16 </t>
  </si>
  <si>
    <t xml:space="preserve"> 5,6,15</t>
  </si>
  <si>
    <t xml:space="preserve"> 2-16</t>
  </si>
  <si>
    <t>1-6,8-16</t>
  </si>
  <si>
    <t>1,2,3,4,13</t>
  </si>
  <si>
    <t>8,9,10</t>
  </si>
  <si>
    <t>11,14</t>
  </si>
  <si>
    <t>6,7,12,15,16</t>
  </si>
  <si>
    <t xml:space="preserve">  - สนง.เกษตรอำเภอ,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ศวพ.ราชบุรี</t>
  </si>
  <si>
    <t>1,2,3,4,5,6,7,8,9,10,11,12,13,14,15,16</t>
  </si>
  <si>
    <t xml:space="preserve"> 1-16</t>
  </si>
  <si>
    <t>11,12</t>
  </si>
  <si>
    <t>1,2,3,4,6,7,8,9,10,13,14,15,16</t>
  </si>
  <si>
    <t>1,2,3,4,6,7,8,9,10,11,12,13,14,15,16</t>
  </si>
  <si>
    <t xml:space="preserve">  - สนง.เกษตรอำเภอ, ศูนย์วิจัยข้าว., ศวพ.ราชบุรี, สถานีพัฒนาที่ดิน, สนง.กษ,  สนง.ประมง.,ชป.นครชุมน์, สนง.ปศุสัตว์ ,  ศพก., สนง.ตรวจบัญชี, โครงการชลประทาน,ศวช.,  สนง.ปฏิรูปที่ดิน, CoO</t>
  </si>
  <si>
    <t xml:space="preserve">          - วิจัยร่วมกับสถาบันการศึกษา</t>
  </si>
  <si>
    <t xml:space="preserve">             * ประสานงาน</t>
  </si>
  <si>
    <t xml:space="preserve">             * เข้าร่วมวิจัย</t>
  </si>
  <si>
    <t xml:space="preserve">          - ทดสอบผลการวิจัยร่วมกับสถาบันการศึกษา</t>
  </si>
  <si>
    <t xml:space="preserve">             * เข้าร่วมทดสอบ</t>
  </si>
  <si>
    <t xml:space="preserve">          - ฝึกงานของนักศึกษา</t>
  </si>
  <si>
    <t xml:space="preserve">             * รับฝึกงาน</t>
  </si>
  <si>
    <t xml:space="preserve">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
  สนง.ปศุสัตว์,
  ศวพ.ราชบุรี</t>
  </si>
  <si>
    <t xml:space="preserve">  7.7 สนับสนุนการรวมกลุ่ม</t>
  </si>
  <si>
    <t>ศพก. อ.ระโนด</t>
  </si>
  <si>
    <t>ศพก. อ.สทิงพระ</t>
  </si>
  <si>
    <t>ศพก. อ.กระแสสินธุ์</t>
  </si>
  <si>
    <t>ศพก. อ.สิงหนคร</t>
  </si>
  <si>
    <t>ศพก. อ.เมืองสงขลา</t>
  </si>
  <si>
    <t>ศพก. อ.บางกล่ำ</t>
  </si>
  <si>
    <t>ศพก. อ.หาดใหญ่</t>
  </si>
  <si>
    <t>ศพก. อ.ควนเนียง</t>
  </si>
  <si>
    <t>ศพก. อ.รัตภูมิ</t>
  </si>
  <si>
    <t>ศพก. อ.คลองหอยโข่ง</t>
  </si>
  <si>
    <t>ศพก. อ.สะเดา</t>
  </si>
  <si>
    <t>ศพก. อ.นาหม่อม</t>
  </si>
  <si>
    <t>ศพก. อ.จะนะ</t>
  </si>
  <si>
    <t>ศพก. อ.เทพา</t>
  </si>
  <si>
    <t>ศพก. อ.นาทวี</t>
  </si>
  <si>
    <t>ศพก. อ.สะบ้าย้อย</t>
  </si>
  <si>
    <t>แผนการปฏิบัติการบูรณาการของคณะอำนวยการขับเคลื่อนนโยบายงานนโยบายสำคัญและการแก้ไขปัญหาภาคเกษตรรจังหวัดสตูล</t>
  </si>
  <si>
    <t>จังหวัดสตูล ประจำงบประมาณ 2562</t>
  </si>
  <si>
    <t>ปรับปรุง/จัดทำ/ข้อมูลประจำศพก. (กสก. และกปศ.)</t>
  </si>
  <si>
    <t>คน</t>
  </si>
  <si>
    <t>7 ราย</t>
  </si>
  <si>
    <t>2) พัฒนาศูนย์จัดการศัตรูพืชชุมชน (ศจช.)</t>
  </si>
  <si>
    <t xml:space="preserve">     2.1) จัดกระบวนการเรียนรู้เกษตรกร เรื่อง การจัดการศัตรูพืชด้วยวิธีผสมผสานตามแนวทางโรงเรียนเกษตรกร (ศูนย์ละ 30 ราย)</t>
  </si>
  <si>
    <t>420</t>
  </si>
  <si>
    <t xml:space="preserve">     2.2) สนับสนุนการดำเนินกิจกรรมของ ศจช.</t>
  </si>
  <si>
    <t>14</t>
  </si>
  <si>
    <t xml:space="preserve">     2.3) สนับสนุนการสำรวจติดตามแปลงติดตามสถานการณ์ศัตรูพืช</t>
  </si>
  <si>
    <t>23</t>
  </si>
  <si>
    <t xml:space="preserve">     2.4) จัดทำแปลงเรียนรู้การจัดการศัตรูพืชอย่างเหมาะสมตามสภาพพื้นที่</t>
  </si>
  <si>
    <t>5, 6</t>
  </si>
  <si>
    <t xml:space="preserve">     2.5) จัดเวทีเสวนาพัฒนาศักยภาพและการสร้างเครือข่าย ศจช. ระดับจังหวัด</t>
  </si>
  <si>
    <t xml:space="preserve">     2.6) ประกวดศูนย์จัดการศัตรูพืชชุมชนดีเด่น ระดับจังหวัด</t>
  </si>
  <si>
    <t xml:space="preserve">3) พัฒนาศูนย์จัดการดินปุ๋ยชุมชน (ศดปช.) </t>
  </si>
  <si>
    <t xml:space="preserve">     3.1) สนับสนุนการดำเนินกิจกรรมของ ศดปช.</t>
  </si>
  <si>
    <t>สนง.กษจ./กษอ./ศดปช./สถานีพัฒนาที่ดินสตูล</t>
  </si>
  <si>
    <t xml:space="preserve">     3.2) ประกวด ศดปช.ดีเด่น ระดับจังหวัด</t>
  </si>
  <si>
    <t xml:space="preserve">     3.3) จัดทำแปลงเรียนรู้ด้านการจัดการดินและปุ๋ย</t>
  </si>
  <si>
    <t xml:space="preserve">     3.4) จัดกระบวนการเรียนรู้ด้านการจัดการดินและปุ๋ย</t>
  </si>
  <si>
    <t xml:space="preserve">     3.5) จัดงานรณรงค์การใช้ปุ๋ยเพื่อลดต้นทุนการผลิต</t>
  </si>
  <si>
    <t>สนง.กษจ./กษอ./ศพก./ศดปช./สถานีพัฒนาที่ดินสตูล</t>
  </si>
  <si>
    <t>4) ศูนย์เครือข่าย ศพก. ด้านปศุสัตว์</t>
  </si>
  <si>
    <t xml:space="preserve">     4.1) พัฒนาความพร้อมและปรับปรุงฐานเรียนรู้ด้านปศุสัตว์ ของศูนย์เครือข่ายด้านปศุสัตว์ (ศูนย์เครือข่ายต้นแบบ อ.ละงู)</t>
  </si>
  <si>
    <t xml:space="preserve">     4.2) พัฒนาเครือข่ายด้านปศุสัตว์ (ศูนย์เครือข่ายเก่า)</t>
  </si>
  <si>
    <t xml:space="preserve">     4.3) พัฒนาเครือข่ายด้านปศุสัตว์ (ศูนย์เครือข่ายใหม่)</t>
  </si>
  <si>
    <t xml:space="preserve">     4.4) อบรมเกษตรกรผ่านศูนย์เครือข่ายด้านปศุสัตว์</t>
  </si>
  <si>
    <t>70</t>
  </si>
  <si>
    <t>70 ราย</t>
  </si>
  <si>
    <t>5) พัฒนาศูนย์เครือข่าย ด้านบัญชี</t>
  </si>
  <si>
    <t>สนง.ตรวจบัญชีสหกรณ์สตูล/ศพก./สนง.กษอ.</t>
  </si>
  <si>
    <t>6) พัฒนาแปลงเรียนรู้ในศูนย์เครือข่ายด้านประมง - รายเก่า           (4 เครือข่าย/ศพก.)</t>
  </si>
  <si>
    <t>28</t>
  </si>
  <si>
    <t>7) พัฒนาแปลงเรียนรู้ในศูนย์เครือข่ายด้านประมง - รายใหม่          (1 เครือข่าย/ศพก.)</t>
  </si>
  <si>
    <t xml:space="preserve">8) พัฒนาศูนย์เครือข่ายในเขตปฏิรูปที่ดิน </t>
  </si>
  <si>
    <t xml:space="preserve">     8.1) พัฒนาฐานเรียนรู้ ฐานเรียนรู้ ฯลฯ</t>
  </si>
  <si>
    <t xml:space="preserve">     8.2) ฝึกอบรมเกษตรในศูนย์เครือข่าย ส.ป.ก.</t>
  </si>
  <si>
    <t>20</t>
  </si>
  <si>
    <t>70/1</t>
  </si>
  <si>
    <t>70/2</t>
  </si>
  <si>
    <t>CoO/OT/ศพก.</t>
  </si>
  <si>
    <t>3.6.5</t>
  </si>
  <si>
    <t>บริหารจัดการโครงการของ ส.ป.ก.</t>
  </si>
  <si>
    <t>ส.ป.ก/ศพก.</t>
  </si>
  <si>
    <t>ศพก./โครงการชลประทานสตูล</t>
  </si>
  <si>
    <t>ศูนย์วิจัยพืชไร่สงขลา/ศูนย์วิจัยและพัฒนาการเกษตรสตูล</t>
  </si>
  <si>
    <t>ศพก./สถานีพัฒนาที่ดินสตูล</t>
  </si>
  <si>
    <t>1, 3</t>
  </si>
  <si>
    <t>4, 7</t>
  </si>
  <si>
    <t>กสก. 140,000</t>
  </si>
  <si>
    <t>ปม. 21000</t>
  </si>
  <si>
    <t>1, 2, 4, 5</t>
  </si>
  <si>
    <t>ศพก./ศูนย์ผลิตเมล็ดพันธุ์ข้าวพัทลุง</t>
  </si>
  <si>
    <t>210/7</t>
  </si>
  <si>
    <t>ศพก.อ.เมืองสตูล</t>
  </si>
  <si>
    <t>ศพก.อ.ท่าแพ</t>
  </si>
  <si>
    <t>ศพก.อ.มะนัง</t>
  </si>
  <si>
    <t>ศพก.อ.ละงู</t>
  </si>
  <si>
    <t>5</t>
  </si>
  <si>
    <t>ศพก.อ.ควนโดน</t>
  </si>
  <si>
    <t>ศพก.อ.ทุ่งหว้า</t>
  </si>
  <si>
    <t>6</t>
  </si>
  <si>
    <t>ศพก.อ.ควนกาหลง</t>
  </si>
  <si>
    <t>จังหวัด…ปัตตานี..... ประจำปีงบประมาณ 2562</t>
  </si>
  <si>
    <t>เม.ย.-62</t>
  </si>
  <si>
    <t>1-12</t>
  </si>
  <si>
    <r>
      <t xml:space="preserve"> - ศพก,</t>
    </r>
    <r>
      <rPr>
        <u/>
        <sz val="14"/>
        <rFont val="Angsana New"/>
        <family val="1"/>
      </rPr>
      <t>สนง.เกษตรอำเภอ</t>
    </r>
    <r>
      <rPr>
        <sz val="14"/>
        <rFont val="Angsana New"/>
        <family val="1"/>
      </rPr>
      <t>,CoO,OT</t>
    </r>
  </si>
  <si>
    <t>1. การเตรียมการ</t>
  </si>
  <si>
    <t xml:space="preserve"> - ประชุมหารือคณะกรรมการ ศพก. และเครือข่าย</t>
  </si>
  <si>
    <t>2,6,4,5,1,9,7,3</t>
  </si>
  <si>
    <t>8,10,11,12</t>
  </si>
  <si>
    <t xml:space="preserve"> - ร่วมกันวิเคราะห์เพื่อการพัฒนา ศพก.</t>
  </si>
  <si>
    <t xml:space="preserve"> - กำหนดแนวทางพัฒนาและแผนการดำเนินงาน</t>
  </si>
  <si>
    <t xml:space="preserve"> - พัฒนาหลักสูตรการเรียนรู้</t>
  </si>
  <si>
    <t>หลักสูตร</t>
  </si>
  <si>
    <t>2. การพัฒนาศักยภาพ ศพก</t>
  </si>
  <si>
    <r>
      <t xml:space="preserve">  </t>
    </r>
    <r>
      <rPr>
        <sz val="14"/>
        <rFont val="TH SarabunIT๙"/>
        <family val="2"/>
      </rPr>
      <t>2.1 การปรับปรุงฐานเรียนรู้</t>
    </r>
  </si>
  <si>
    <t>ฐาน</t>
  </si>
  <si>
    <t xml:space="preserve">   -   ฐานเรียนรู้ เรื่อง การลดต้นทุนการผลิตข้าว</t>
  </si>
  <si>
    <t>3</t>
  </si>
  <si>
    <t xml:space="preserve">   -   ฐานเรียนรู้ เรื่อง การลดต้นทุนการผลิตยางพารา</t>
  </si>
  <si>
    <t>6,7,8</t>
  </si>
  <si>
    <t xml:space="preserve">   -   ฐานเรียนรู้ เรื่อง การใช้ปุ๋ยตามค่าวิเคราะห์ดิน</t>
  </si>
  <si>
    <t>2,3,10,12</t>
  </si>
  <si>
    <t>2,10,12</t>
  </si>
  <si>
    <t xml:space="preserve">   -   ฐานเรียนรู้ เรื่อง การเพิ่มผลผลิตข้าว</t>
  </si>
  <si>
    <t>9</t>
  </si>
  <si>
    <t>3,9</t>
  </si>
  <si>
    <t xml:space="preserve">   -   ฐานเรียนรู้ เรื่อง การจัดการศัตรูข้าว</t>
  </si>
  <si>
    <t>1,9,12</t>
  </si>
  <si>
    <t xml:space="preserve">   -   ฐานเรียนรู้ เรื่อง โรคยางพารา</t>
  </si>
  <si>
    <t xml:space="preserve">   -   ฐานเรียนรู้ เรื่อง การผลิตปุ๋ยอินทรีย์</t>
  </si>
  <si>
    <t>4,10</t>
  </si>
  <si>
    <t xml:space="preserve">   -   ฐานเรียนรู้ เรื่อง การผลิตทุเรียนคุณภาพ</t>
  </si>
  <si>
    <t>10</t>
  </si>
  <si>
    <t xml:space="preserve">   -   ฐานเรียนรู้ เรื่อง การทำการเกษตรผสมผสาน/อาชีพเสริม</t>
  </si>
  <si>
    <t>4,5,8</t>
  </si>
  <si>
    <t xml:space="preserve">   -   ฐานเรียนรู้ เรื่อง การผลิตน้ำส้มควันไม้</t>
  </si>
  <si>
    <t>11</t>
  </si>
  <si>
    <t xml:space="preserve">   -   ฐานเรียนรู้ เรื่อง การปรับปรุงบำรุงดิน</t>
  </si>
  <si>
    <t xml:space="preserve">   -   ฐานเรียนรู้ เรื่อง การผลิตสาชีวภัณฑ์ และการใช้สารชีวภัณฑ์</t>
  </si>
  <si>
    <r>
      <t xml:space="preserve">  </t>
    </r>
    <r>
      <rPr>
        <sz val="14"/>
        <rFont val="TH SarabunIT๙"/>
        <family val="2"/>
      </rPr>
      <t>2.2 การปรับปรุงแปลงเรียนรู้ เรื่อง การลดต้นทุนการผลิต</t>
    </r>
  </si>
  <si>
    <t>เรื่อง</t>
  </si>
  <si>
    <t xml:space="preserve">    -  เรื่อง การลดต้นทุนการผลิต</t>
  </si>
  <si>
    <t>1,3-12</t>
  </si>
  <si>
    <t xml:space="preserve">    -  เรื่อง การปลูกพืชร่วมยางพารา</t>
  </si>
  <si>
    <r>
      <t xml:space="preserve">  </t>
    </r>
    <r>
      <rPr>
        <sz val="14"/>
        <rFont val="TH SarabunIT๙"/>
        <family val="2"/>
      </rPr>
      <t>2.3 การปรับปรุง/จัดทำ/ข้อมูลประจำ ศพก.</t>
    </r>
  </si>
  <si>
    <t xml:space="preserve">  - ข้อมูลพื้นฐานชุมชน</t>
  </si>
  <si>
    <t>1-,12</t>
  </si>
  <si>
    <t xml:space="preserve">  - ข้อมูลวิชาการ</t>
  </si>
  <si>
    <t>2,3,4,5,8,10,11,12</t>
  </si>
  <si>
    <t xml:space="preserve"> - ข่าวสารด้านการเกษตร</t>
  </si>
  <si>
    <r>
      <t xml:space="preserve">  </t>
    </r>
    <r>
      <rPr>
        <sz val="14"/>
        <rFont val="TH SarabunIT๙"/>
        <family val="2"/>
      </rPr>
      <t>2.4 การพัฒนาศูนย์เครือข่าย</t>
    </r>
  </si>
  <si>
    <t xml:space="preserve"> - คัดเลือก/รับรองศูนย์เครือข่าย</t>
  </si>
  <si>
    <t xml:space="preserve"> - วิเคราะห์ศูนย์เครือข่าย</t>
  </si>
  <si>
    <t xml:space="preserve"> - ปรับปรุง/พัฒนา ฯลฯ</t>
  </si>
  <si>
    <r>
      <t xml:space="preserve">  </t>
    </r>
    <r>
      <rPr>
        <sz val="14"/>
        <rFont val="TH SarabunIT๙"/>
        <family val="2"/>
      </rPr>
      <t>2.5 คณะกรรมการ ศพก.</t>
    </r>
  </si>
  <si>
    <r>
      <t xml:space="preserve"> </t>
    </r>
    <r>
      <rPr>
        <sz val="14"/>
        <rFont val="TH SarabunIT๙"/>
        <family val="2"/>
      </rPr>
      <t>- ประชุมคณะกรรมการ ศพก.</t>
    </r>
  </si>
  <si>
    <t xml:space="preserve"> - ติดตามผลการเปลี่ยนแปลงของเกษตรผู้นำหลังถ่ายทอดเทคโนโลยี</t>
  </si>
  <si>
    <t>ศพก. กษอ กษจ</t>
  </si>
  <si>
    <t>3.  การให้บริการของ  ศพก.</t>
  </si>
  <si>
    <r>
      <t xml:space="preserve"> </t>
    </r>
    <r>
      <rPr>
        <sz val="14"/>
        <rFont val="TH SarabunIT๙"/>
        <family val="2"/>
      </rPr>
      <t xml:space="preserve"> 3.1 การให้บริการข้อมูลข่าวสาร</t>
    </r>
  </si>
  <si>
    <t xml:space="preserve">  3.2 การให้บริการด้านการเกษตร</t>
  </si>
  <si>
    <t xml:space="preserve">  3.3 Field Day</t>
  </si>
  <si>
    <t>1/100</t>
  </si>
  <si>
    <t>ครั้ง/ราย</t>
  </si>
  <si>
    <t xml:space="preserve">  - การเตรียมการก่อนจัดงาน</t>
  </si>
  <si>
    <t xml:space="preserve">             </t>
  </si>
  <si>
    <t xml:space="preserve">    * ประชาสัมพันธ์</t>
  </si>
  <si>
    <t>8</t>
  </si>
  <si>
    <t>4,5,6,9</t>
  </si>
  <si>
    <t>1,3,4,5,6,9,10,12</t>
  </si>
  <si>
    <t>1,2,3,7,10,11,12</t>
  </si>
  <si>
    <t>2,7,11</t>
  </si>
  <si>
    <t xml:space="preserve">    * เตรียมสถานที่/วัสดุอุปกรณ์</t>
  </si>
  <si>
    <t>1,3,10,12</t>
  </si>
  <si>
    <t xml:space="preserve">    * เตรียมเกษตรกร</t>
  </si>
  <si>
    <t xml:space="preserve">    * นิทรรศการ</t>
  </si>
  <si>
    <t xml:space="preserve">    * ประสานการสนับสนุนหน่วยงานภาคี</t>
  </si>
  <si>
    <t xml:space="preserve">  - ดำเนินการจัดงาน</t>
  </si>
  <si>
    <t xml:space="preserve">  - สรุปผล</t>
  </si>
  <si>
    <t xml:space="preserve">  3.4 การแก้ปัญหาและรับเรื่องร้องเรียน</t>
  </si>
  <si>
    <t>-</t>
  </si>
  <si>
    <t>4. การอบรมเกษตรกร</t>
  </si>
  <si>
    <t xml:space="preserve">   -    อบรมเกษตรกรผู้นำตามหลักสูตรและแผนการเรียนรู้ของ ศพก. ตลอดฤดูกาลผลิตตามแนวทางโรงเรียนเกษตรกร</t>
  </si>
  <si>
    <t xml:space="preserve"> 3/30</t>
  </si>
  <si>
    <t>1,2,3,4,6,7,8,9,10,11,12</t>
  </si>
  <si>
    <t>5,9,11,12</t>
  </si>
  <si>
    <t>1,3,4,5,6,7,8,10,11,12</t>
  </si>
  <si>
    <t>2,3,7,8,9,12</t>
  </si>
  <si>
    <t>5,6</t>
  </si>
  <si>
    <t>1,10</t>
  </si>
  <si>
    <t>ศพก. กษอ พด. ตรวจบัญชี สหกรณ์</t>
  </si>
  <si>
    <t xml:space="preserve">    -  พัฒนาเกษตรกรผู้นำ ศพก.เครือข่าย</t>
  </si>
  <si>
    <t xml:space="preserve"> 2/10</t>
  </si>
  <si>
    <t xml:space="preserve"> ครั้ง/ราย</t>
  </si>
  <si>
    <t xml:space="preserve">    - สรุปผลการอบรมเกษตรกร</t>
  </si>
  <si>
    <t xml:space="preserve">4. การพัฒนาศูนย์เครือข่าย </t>
  </si>
  <si>
    <t xml:space="preserve">    -  อบรมเกษตรกรศูนย์เครือข่าย (ศจช.และ ศดปช.)</t>
  </si>
  <si>
    <t xml:space="preserve">    - แปลงเรียนรู้ของศูนย์เครือข่ายด้านดินปุ๋ย</t>
  </si>
  <si>
    <t>แห่ง</t>
  </si>
  <si>
    <t xml:space="preserve">   -  แปลงติดตามสถานการณ์ศัตรูพืช</t>
  </si>
  <si>
    <t xml:space="preserve">  2-4</t>
  </si>
  <si>
    <t xml:space="preserve">   -  เวทีเชื่อมโยงเครือข่ายของศูนย์เครือข่าย</t>
  </si>
  <si>
    <t xml:space="preserve">   -  พัฒนาศูนย์เครือข่าย</t>
  </si>
  <si>
    <t>6. การพัฒนาทีมงาน</t>
  </si>
  <si>
    <r>
      <t xml:space="preserve">  </t>
    </r>
    <r>
      <rPr>
        <sz val="14"/>
        <rFont val="TH SarabunIT๙"/>
        <family val="2"/>
      </rPr>
      <t xml:space="preserve">- การแลกเปลี่ยนเรียนรู้ เพื่อการพัฒนาตนเองของสมาชิก </t>
    </r>
  </si>
  <si>
    <t>ศพก. กษอ</t>
  </si>
  <si>
    <t>7. ติดตามประเมินผลและรายงาน</t>
  </si>
  <si>
    <r>
      <t xml:space="preserve">  </t>
    </r>
    <r>
      <rPr>
        <sz val="14"/>
        <rFont val="TH SarabunIT๙"/>
        <family val="2"/>
      </rPr>
      <t>-  การรายงานความก้าวหน้า</t>
    </r>
  </si>
  <si>
    <t xml:space="preserve">  - สรุปผลการดำเนินงาน</t>
  </si>
  <si>
    <t>ศพก. อ.เมืองปัตตานี</t>
  </si>
  <si>
    <t>ศพก. อ.โคกโพธิ์</t>
  </si>
  <si>
    <t>ศพก. อ.หนองจิก</t>
  </si>
  <si>
    <t>ศพก. อ.ปะนาเระ</t>
  </si>
  <si>
    <t>ศพก. อ.มายอ</t>
  </si>
  <si>
    <t>ศพก. อ.ทุ่งยางแดง</t>
  </si>
  <si>
    <t>ศพก. อ.สายบุรี</t>
  </si>
  <si>
    <t>ศพก. อ.ไม้แก่น</t>
  </si>
  <si>
    <t>ศพก. อ.ยะหริ่ง</t>
  </si>
  <si>
    <t>ศพก. อ.ยะรัง</t>
  </si>
  <si>
    <t>ศพก. อ.กะพ้อ</t>
  </si>
  <si>
    <t>ศพก. อ.แม่ลาน</t>
  </si>
  <si>
    <t xml:space="preserve">                                                                             แผนปฏิบัติงานบูรณาการของคณะกรรมการอำนวยการขับเคลื่อนงานนโยบายสำคัญและการแก้ไขปัญหาภาคเกษตรระดับจังหวัด</t>
  </si>
  <si>
    <t>แผน CoO</t>
  </si>
  <si>
    <t>จังหวัดตรัง ประจำปีงบประมาณ 2562</t>
  </si>
  <si>
    <t>หน่วยงานมี่ร่วมดำเนินการ</t>
  </si>
  <si>
    <t>1. ประชุมชี้แจง  CoO และเจ้าหน้าที่</t>
  </si>
  <si>
    <t>2. การวิเคราะห์ศักยภาพแผนการพัฒนา ศพก.</t>
  </si>
  <si>
    <t>2.1 วิเคราะห์เพื่อกำหนดแผน</t>
  </si>
  <si>
    <t>สนง.กษอ. ศพก.</t>
  </si>
  <si>
    <t>2.2 การวิเคราะห์เพื่อพัฒนาศูนย์เครือข่าย</t>
  </si>
  <si>
    <t>3. การพัฒนาศักยภาพ ศพก. และศูนย์เครือข่าย</t>
  </si>
  <si>
    <t>3.1 จัดทำแผนการพัฒนา ศพก.</t>
  </si>
  <si>
    <t>3.2 การปรับปรุงฐานรู้</t>
  </si>
  <si>
    <t>สนง.กษอ. ศพก. ปศุสัตว์</t>
  </si>
  <si>
    <t>3.3 การปรับปรุงแปลงเรียนรู้</t>
  </si>
  <si>
    <t>3.4  การปรังปรุง/จัดทำ/ข้อมูลประจำ ศพก.</t>
  </si>
  <si>
    <t>3.5 พัฒนาศูนย์เครือข่าย</t>
  </si>
  <si>
    <t>3.6 คณะกรรมการ ศพก.</t>
  </si>
  <si>
    <t xml:space="preserve">  - ประชุมเชื่อมโยงคณะกรรมการเครือข่ายฯ ระดับจังหวัด</t>
  </si>
  <si>
    <t>สนง.กษจ. กษอ. ประธาน ศพก.</t>
  </si>
  <si>
    <t xml:space="preserve">  - ประคณะกรรมการ ศพก. ระดับอำเภอ</t>
  </si>
  <si>
    <t>สนง.กษอ.  ศพก.</t>
  </si>
  <si>
    <t>3.7 อบรมเกษตรต้นแบบศูนย์เครือข่าย</t>
  </si>
  <si>
    <t xml:space="preserve">สนง.กษจ. </t>
  </si>
  <si>
    <t>4.1 การให้บริการข้อมูลข่าวสาร/บริการการเกษตร</t>
  </si>
  <si>
    <t>4.2 จัดงานวันถ่ายทอดเทคโนโลยี (Field day)</t>
  </si>
  <si>
    <t>2,9,16,23</t>
  </si>
  <si>
    <t>13,20,27</t>
  </si>
  <si>
    <t>CoO สนง.กษอ. ศพก.</t>
  </si>
  <si>
    <t>5.1 อบรมเกษตรกรต้นแบบ</t>
  </si>
  <si>
    <t>ศพก. และ CoO</t>
  </si>
  <si>
    <t>5.2 ถ่ายทอดความรู้สู่เกษตรกร (ประมง)</t>
  </si>
  <si>
    <t>ศพก. ประมงอำเภอ</t>
  </si>
  <si>
    <t>5.3 อบรมผู้เลี้ยงสัตว์ผ่านศูนย์เครือข่าย</t>
  </si>
  <si>
    <t>ปศุสัตว์ ศพก.เครือข่าย</t>
  </si>
  <si>
    <t>6. ประสานงานวิจัย/วิชาการ/นวัตตกรรม</t>
  </si>
  <si>
    <t>7.การติดตามประเมินผลและรายงาน</t>
  </si>
  <si>
    <t>7.1 ติดตามรายงานผลการดำเนินงาน</t>
  </si>
  <si>
    <t>สนง.กษจ.</t>
  </si>
  <si>
    <t>7.2 สรุปผลการดำเนินงาน</t>
  </si>
  <si>
    <t>เล่ม</t>
  </si>
  <si>
    <t>สนง.กษจ. สน.กษอ.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</si>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</sst>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4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name val="DilleniaUPC"/>
      <family val="1"/>
    </font>
    <font>
      <sz val="14"/>
      <name val="TH SarabunPSK"/>
      <family val="2"/>
    </font>
    <font>
      <b/>
      <sz val="16"/>
      <name val="TH SarabunPSK"/>
      <family val="2"/>
    </font>
    <font>
      <sz val="13"/>
      <name val="TH SarabunPSK"/>
      <family val="2"/>
    </font>
    <font>
      <b/>
      <sz val="12"/>
      <color theme="1"/>
      <name val="TH SarabunPSK"/>
      <family val="2"/>
    </font>
    <font>
      <sz val="13"/>
      <color theme="1"/>
      <name val="TH SarabunPSK"/>
      <family val="2"/>
    </font>
    <font>
      <b/>
      <sz val="13"/>
      <color theme="1"/>
      <name val="TH SarabunPSK"/>
      <family val="2"/>
    </font>
    <font>
      <b/>
      <u/>
      <sz val="16"/>
      <name val="TH SarabunPSK"/>
      <family val="2"/>
    </font>
    <font>
      <sz val="14"/>
      <color rgb="FFC00000"/>
      <name val="TH SarabunPSK"/>
      <family val="2"/>
    </font>
    <font>
      <sz val="14"/>
      <color rgb="FFFF0000"/>
      <name val="TH SarabunPSK"/>
      <family val="2"/>
    </font>
    <font>
      <sz val="14"/>
      <color theme="0"/>
      <name val="TH SarabunPSK"/>
      <family val="2"/>
    </font>
    <font>
      <u/>
      <sz val="14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14"/>
      <color rgb="FFFFFFFF"/>
      <name val="TH SarabunPSK"/>
      <family val="2"/>
    </font>
    <font>
      <b/>
      <i/>
      <sz val="16"/>
      <color theme="1"/>
      <name val="TH SarabunPSK"/>
      <family val="2"/>
    </font>
    <font>
      <b/>
      <sz val="14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4"/>
      <color theme="1"/>
      <name val="Angsana New"/>
      <family val="1"/>
    </font>
    <font>
      <sz val="14"/>
      <color rgb="FFFF0000"/>
      <name val="Angsana New"/>
      <family val="1"/>
    </font>
    <font>
      <sz val="11"/>
      <name val="Angsana New"/>
      <family val="1"/>
    </font>
    <font>
      <b/>
      <sz val="14"/>
      <color theme="1"/>
      <name val="Angsana New"/>
      <family val="1"/>
    </font>
    <font>
      <sz val="13"/>
      <color theme="1"/>
      <name val="Angsana New"/>
      <family val="1"/>
    </font>
    <font>
      <sz val="12"/>
      <color theme="1"/>
      <name val="Angsana New"/>
      <family val="1"/>
    </font>
    <font>
      <sz val="12"/>
      <color rgb="FFFF0000"/>
      <name val="Angsana New"/>
      <family val="1"/>
    </font>
    <font>
      <b/>
      <sz val="13"/>
      <name val="Angsana New"/>
      <family val="1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u/>
      <sz val="14"/>
      <name val="Angsana New"/>
      <family val="1"/>
    </font>
    <font>
      <sz val="14"/>
      <color indexed="8"/>
      <name val="TH SarabunIT๙"/>
      <family val="2"/>
    </font>
    <font>
      <sz val="12"/>
      <name val="TH SarabunIT๙"/>
      <family val="2"/>
    </font>
    <font>
      <b/>
      <sz val="12"/>
      <name val="TH SarabunIT๙"/>
      <family val="2"/>
    </font>
    <font>
      <b/>
      <sz val="13"/>
      <name val="TH SarabunIT๙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26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6" fillId="0" borderId="0" xfId="3" applyFont="1" applyFill="1" applyAlignment="1">
      <alignment horizontal="center" vertical="top"/>
    </xf>
    <xf numFmtId="0" fontId="6" fillId="0" borderId="0" xfId="3" applyFont="1" applyFill="1" applyAlignment="1">
      <alignment horizontal="center" vertical="center"/>
    </xf>
    <xf numFmtId="49" fontId="11" fillId="0" borderId="1" xfId="3" applyNumberFormat="1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49" fontId="12" fillId="0" borderId="1" xfId="3" applyNumberFormat="1" applyFont="1" applyFill="1" applyBorder="1" applyAlignment="1">
      <alignment horizontal="center" vertical="center"/>
    </xf>
    <xf numFmtId="0" fontId="12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/>
    </xf>
    <xf numFmtId="0" fontId="13" fillId="0" borderId="1" xfId="3" applyFont="1" applyFill="1" applyBorder="1" applyAlignment="1">
      <alignment horizontal="center" vertical="top"/>
    </xf>
    <xf numFmtId="49" fontId="13" fillId="0" borderId="1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center" vertical="top"/>
    </xf>
    <xf numFmtId="3" fontId="6" fillId="0" borderId="1" xfId="3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center" vertical="top" wrapText="1"/>
    </xf>
    <xf numFmtId="0" fontId="6" fillId="0" borderId="1" xfId="3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vertical="top"/>
    </xf>
    <xf numFmtId="0" fontId="6" fillId="0" borderId="1" xfId="3" applyFont="1" applyFill="1" applyBorder="1" applyAlignment="1">
      <alignment vertical="top"/>
    </xf>
    <xf numFmtId="0" fontId="6" fillId="0" borderId="7" xfId="3" applyFont="1" applyFill="1" applyBorder="1" applyAlignment="1">
      <alignment vertical="top"/>
    </xf>
    <xf numFmtId="49" fontId="6" fillId="0" borderId="1" xfId="3" applyNumberFormat="1" applyFont="1" applyFill="1" applyBorder="1" applyAlignment="1">
      <alignment horizontal="center" vertical="top"/>
    </xf>
    <xf numFmtId="0" fontId="6" fillId="0" borderId="1" xfId="3" applyFont="1" applyFill="1" applyBorder="1" applyAlignment="1">
      <alignment horizontal="left" vertical="top"/>
    </xf>
    <xf numFmtId="0" fontId="6" fillId="0" borderId="2" xfId="3" applyFont="1" applyFill="1" applyBorder="1" applyAlignment="1">
      <alignment horizontal="left" vertical="top" wrapText="1"/>
    </xf>
    <xf numFmtId="3" fontId="6" fillId="0" borderId="2" xfId="3" applyNumberFormat="1" applyFont="1" applyFill="1" applyBorder="1" applyAlignment="1">
      <alignment horizontal="center" vertical="top"/>
    </xf>
    <xf numFmtId="49" fontId="12" fillId="0" borderId="2" xfId="3" applyNumberFormat="1" applyFont="1" applyFill="1" applyBorder="1" applyAlignment="1">
      <alignment horizontal="center" vertical="top"/>
    </xf>
    <xf numFmtId="0" fontId="12" fillId="0" borderId="2" xfId="3" applyFont="1" applyFill="1" applyBorder="1" applyAlignment="1">
      <alignment horizontal="center" vertical="top"/>
    </xf>
    <xf numFmtId="0" fontId="6" fillId="0" borderId="2" xfId="3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left" vertical="top" wrapText="1"/>
    </xf>
    <xf numFmtId="3" fontId="6" fillId="0" borderId="3" xfId="3" applyNumberFormat="1" applyFont="1" applyFill="1" applyBorder="1" applyAlignment="1">
      <alignment horizontal="center" vertical="top"/>
    </xf>
    <xf numFmtId="0" fontId="12" fillId="0" borderId="3" xfId="3" applyFont="1" applyFill="1" applyBorder="1" applyAlignment="1">
      <alignment horizontal="center" vertical="top"/>
    </xf>
    <xf numFmtId="49" fontId="12" fillId="0" borderId="3" xfId="3" applyNumberFormat="1" applyFont="1" applyFill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 wrapText="1"/>
    </xf>
    <xf numFmtId="2" fontId="12" fillId="0" borderId="1" xfId="3" applyNumberFormat="1" applyFont="1" applyFill="1" applyBorder="1" applyAlignment="1">
      <alignment horizontal="center" vertical="top"/>
    </xf>
    <xf numFmtId="1" fontId="12" fillId="0" borderId="1" xfId="3" applyNumberFormat="1" applyFont="1" applyFill="1" applyBorder="1" applyAlignment="1">
      <alignment horizontal="center" vertical="top"/>
    </xf>
    <xf numFmtId="2" fontId="12" fillId="0" borderId="2" xfId="3" applyNumberFormat="1" applyFont="1" applyFill="1" applyBorder="1" applyAlignment="1">
      <alignment horizontal="center" vertical="top"/>
    </xf>
    <xf numFmtId="2" fontId="12" fillId="0" borderId="3" xfId="3" applyNumberFormat="1" applyFont="1" applyFill="1" applyBorder="1" applyAlignment="1">
      <alignment horizontal="center" vertical="top"/>
    </xf>
    <xf numFmtId="0" fontId="6" fillId="0" borderId="6" xfId="3" applyFont="1" applyFill="1" applyBorder="1" applyAlignment="1">
      <alignment horizontal="left" vertical="top"/>
    </xf>
    <xf numFmtId="0" fontId="6" fillId="0" borderId="0" xfId="3" applyFont="1" applyFill="1" applyAlignment="1">
      <alignment horizontal="left" vertical="top" wrapText="1"/>
    </xf>
    <xf numFmtId="3" fontId="6" fillId="0" borderId="0" xfId="3" applyNumberFormat="1" applyFont="1" applyFill="1" applyAlignment="1">
      <alignment horizontal="center" vertical="top"/>
    </xf>
    <xf numFmtId="49" fontId="6" fillId="0" borderId="0" xfId="3" applyNumberFormat="1" applyFont="1" applyFill="1" applyAlignment="1">
      <alignment horizontal="center" vertical="top"/>
    </xf>
    <xf numFmtId="0" fontId="6" fillId="0" borderId="0" xfId="3" applyFont="1" applyFill="1" applyAlignment="1">
      <alignment horizontal="center" vertical="top" wrapText="1"/>
    </xf>
    <xf numFmtId="49" fontId="6" fillId="0" borderId="0" xfId="3" applyNumberFormat="1" applyFont="1" applyFill="1" applyAlignment="1">
      <alignment vertical="top"/>
    </xf>
    <xf numFmtId="0" fontId="3" fillId="0" borderId="4" xfId="3" applyFont="1" applyFill="1" applyBorder="1" applyAlignment="1">
      <alignment horizontal="center" vertical="top"/>
    </xf>
    <xf numFmtId="0" fontId="6" fillId="0" borderId="0" xfId="3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 applyAlignment="1">
      <alignment horizontal="right"/>
    </xf>
    <xf numFmtId="0" fontId="5" fillId="0" borderId="0" xfId="0" applyFont="1" applyFill="1"/>
    <xf numFmtId="187" fontId="5" fillId="0" borderId="0" xfId="1" applyNumberFormat="1" applyFont="1"/>
    <xf numFmtId="0" fontId="14" fillId="0" borderId="0" xfId="0" applyFont="1" applyAlignment="1">
      <alignment horizontal="center"/>
    </xf>
    <xf numFmtId="0" fontId="6" fillId="0" borderId="7" xfId="3" applyFont="1" applyFill="1" applyBorder="1" applyAlignment="1">
      <alignment horizontal="left" vertical="top"/>
    </xf>
    <xf numFmtId="0" fontId="6" fillId="0" borderId="2" xfId="3" applyFont="1" applyFill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/>
    </xf>
    <xf numFmtId="49" fontId="12" fillId="0" borderId="7" xfId="3" applyNumberFormat="1" applyFont="1" applyFill="1" applyBorder="1" applyAlignment="1">
      <alignment horizontal="center" vertical="top"/>
    </xf>
    <xf numFmtId="0" fontId="3" fillId="0" borderId="0" xfId="3" applyFont="1" applyFill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3" fontId="3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top"/>
    </xf>
    <xf numFmtId="3" fontId="8" fillId="0" borderId="1" xfId="3" applyNumberFormat="1" applyFont="1" applyFill="1" applyBorder="1" applyAlignment="1">
      <alignment horizontal="center" vertical="top"/>
    </xf>
    <xf numFmtId="0" fontId="8" fillId="0" borderId="1" xfId="3" applyFont="1" applyFill="1" applyBorder="1" applyAlignment="1">
      <alignment horizontal="center" vertical="top"/>
    </xf>
    <xf numFmtId="49" fontId="8" fillId="0" borderId="1" xfId="3" applyNumberFormat="1" applyFont="1" applyFill="1" applyBorder="1" applyAlignment="1">
      <alignment horizontal="center" vertical="top"/>
    </xf>
    <xf numFmtId="3" fontId="15" fillId="0" borderId="1" xfId="3" applyNumberFormat="1" applyFont="1" applyFill="1" applyBorder="1" applyAlignment="1">
      <alignment horizontal="center" vertical="top"/>
    </xf>
    <xf numFmtId="0" fontId="15" fillId="0" borderId="1" xfId="3" applyFont="1" applyFill="1" applyBorder="1" applyAlignment="1">
      <alignment horizontal="center" vertical="top"/>
    </xf>
    <xf numFmtId="3" fontId="4" fillId="0" borderId="1" xfId="3" applyNumberFormat="1" applyFont="1" applyFill="1" applyBorder="1" applyAlignment="1">
      <alignment horizontal="center" vertical="top"/>
    </xf>
    <xf numFmtId="2" fontId="10" fillId="0" borderId="1" xfId="3" applyNumberFormat="1" applyFont="1" applyFill="1" applyBorder="1" applyAlignment="1">
      <alignment horizontal="center" vertical="top"/>
    </xf>
    <xf numFmtId="2" fontId="12" fillId="0" borderId="1" xfId="3" quotePrefix="1" applyNumberFormat="1" applyFont="1" applyFill="1" applyBorder="1" applyAlignment="1">
      <alignment horizontal="center" vertical="top"/>
    </xf>
    <xf numFmtId="49" fontId="12" fillId="0" borderId="1" xfId="3" applyNumberFormat="1" applyFont="1" applyFill="1" applyBorder="1" applyAlignment="1">
      <alignment horizontal="center" vertical="top" wrapText="1"/>
    </xf>
    <xf numFmtId="49" fontId="12" fillId="0" borderId="7" xfId="3" applyNumberFormat="1" applyFont="1" applyFill="1" applyBorder="1" applyAlignment="1">
      <alignment horizontal="center" vertical="top"/>
    </xf>
    <xf numFmtId="0" fontId="6" fillId="0" borderId="2" xfId="3" applyFont="1" applyFill="1" applyBorder="1" applyAlignment="1">
      <alignment horizontal="center" vertical="top"/>
    </xf>
    <xf numFmtId="0" fontId="6" fillId="0" borderId="8" xfId="3" applyFont="1" applyFill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/>
    </xf>
    <xf numFmtId="0" fontId="12" fillId="0" borderId="7" xfId="3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/>
    </xf>
    <xf numFmtId="0" fontId="6" fillId="0" borderId="7" xfId="3" applyFont="1" applyFill="1" applyBorder="1" applyAlignment="1">
      <alignment horizontal="left" vertical="top"/>
    </xf>
    <xf numFmtId="0" fontId="3" fillId="0" borderId="3" xfId="3" applyFont="1" applyFill="1" applyBorder="1" applyAlignment="1">
      <alignment horizontal="center" vertical="top"/>
    </xf>
    <xf numFmtId="0" fontId="3" fillId="0" borderId="0" xfId="3" applyFont="1" applyFill="1" applyAlignment="1">
      <alignment horizontal="center" vertical="top"/>
    </xf>
    <xf numFmtId="3" fontId="3" fillId="0" borderId="1" xfId="3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/>
    <xf numFmtId="0" fontId="4" fillId="0" borderId="1" xfId="0" applyFont="1" applyBorder="1" applyAlignment="1">
      <alignment horizontal="centerContinuous"/>
    </xf>
    <xf numFmtId="17" fontId="4" fillId="0" borderId="1" xfId="0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" fontId="4" fillId="3" borderId="1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left" vertical="top" wrapText="1"/>
    </xf>
    <xf numFmtId="0" fontId="4" fillId="3" borderId="0" xfId="0" applyFont="1" applyFill="1"/>
    <xf numFmtId="0" fontId="4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left" vertical="top"/>
    </xf>
    <xf numFmtId="0" fontId="8" fillId="4" borderId="0" xfId="0" applyFont="1" applyFill="1"/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49" fontId="8" fillId="0" borderId="2" xfId="0" applyNumberFormat="1" applyFont="1" applyBorder="1" applyAlignment="1">
      <alignment vertical="top" wrapText="1"/>
    </xf>
    <xf numFmtId="3" fontId="4" fillId="3" borderId="1" xfId="0" applyNumberFormat="1" applyFont="1" applyFill="1" applyBorder="1" applyAlignment="1">
      <alignment horizontal="center" vertical="top"/>
    </xf>
    <xf numFmtId="16" fontId="8" fillId="3" borderId="1" xfId="0" applyNumberFormat="1" applyFont="1" applyFill="1" applyBorder="1" applyAlignment="1">
      <alignment vertical="top"/>
    </xf>
    <xf numFmtId="49" fontId="8" fillId="3" borderId="1" xfId="0" applyNumberFormat="1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top" wrapText="1"/>
    </xf>
    <xf numFmtId="3" fontId="16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6" fontId="8" fillId="0" borderId="1" xfId="0" applyNumberFormat="1" applyFont="1" applyFill="1" applyBorder="1" applyAlignment="1">
      <alignment horizontal="center" vertical="top"/>
    </xf>
    <xf numFmtId="3" fontId="17" fillId="0" borderId="1" xfId="0" applyNumberFormat="1" applyFont="1" applyFill="1" applyBorder="1" applyAlignment="1">
      <alignment horizontal="center" vertical="top"/>
    </xf>
    <xf numFmtId="16" fontId="8" fillId="0" borderId="1" xfId="0" applyNumberFormat="1" applyFont="1" applyFill="1" applyBorder="1" applyAlignment="1">
      <alignment vertical="top"/>
    </xf>
    <xf numFmtId="0" fontId="8" fillId="0" borderId="1" xfId="0" quotePrefix="1" applyFont="1" applyFill="1" applyBorder="1" applyAlignment="1">
      <alignment horizontal="center" vertical="top"/>
    </xf>
    <xf numFmtId="0" fontId="8" fillId="0" borderId="1" xfId="0" quotePrefix="1" applyFont="1" applyFill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vertical="top"/>
    </xf>
    <xf numFmtId="187" fontId="17" fillId="0" borderId="1" xfId="1" applyNumberFormat="1" applyFont="1" applyFill="1" applyBorder="1" applyAlignment="1">
      <alignment horizontal="center" vertical="top"/>
    </xf>
    <xf numFmtId="49" fontId="8" fillId="0" borderId="3" xfId="0" applyNumberFormat="1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3" fontId="17" fillId="0" borderId="1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/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/>
    </xf>
    <xf numFmtId="49" fontId="8" fillId="0" borderId="1" xfId="0" applyNumberFormat="1" applyFont="1" applyBorder="1" applyAlignment="1">
      <alignment vertical="top"/>
    </xf>
    <xf numFmtId="49" fontId="8" fillId="0" borderId="1" xfId="0" applyNumberFormat="1" applyFont="1" applyFill="1" applyBorder="1" applyAlignment="1">
      <alignment vertical="top" wrapText="1"/>
    </xf>
    <xf numFmtId="3" fontId="8" fillId="3" borderId="1" xfId="0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3" fontId="8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3" fontId="17" fillId="0" borderId="3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/>
    </xf>
    <xf numFmtId="0" fontId="8" fillId="0" borderId="3" xfId="0" applyFont="1" applyFill="1" applyBorder="1" applyAlignment="1">
      <alignment horizontal="center" vertical="top" wrapText="1"/>
    </xf>
    <xf numFmtId="49" fontId="8" fillId="0" borderId="8" xfId="0" applyNumberFormat="1" applyFont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/>
    <xf numFmtId="49" fontId="8" fillId="0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 applyProtection="1">
      <alignment wrapText="1"/>
      <protection locked="0"/>
    </xf>
    <xf numFmtId="0" fontId="8" fillId="4" borderId="1" xfId="0" applyFont="1" applyFill="1" applyBorder="1" applyAlignment="1">
      <alignment horizontal="center" vertical="top"/>
    </xf>
    <xf numFmtId="187" fontId="4" fillId="4" borderId="1" xfId="1" applyNumberFormat="1" applyFont="1" applyFill="1" applyBorder="1" applyAlignment="1" applyProtection="1">
      <alignment horizontal="center" vertical="top"/>
      <protection locked="0"/>
    </xf>
    <xf numFmtId="0" fontId="6" fillId="3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 applyProtection="1">
      <protection locked="0"/>
    </xf>
    <xf numFmtId="0" fontId="16" fillId="0" borderId="0" xfId="0" applyFont="1" applyFill="1" applyProtection="1">
      <protection locked="0"/>
    </xf>
    <xf numFmtId="0" fontId="16" fillId="3" borderId="0" xfId="0" applyFont="1" applyFill="1" applyProtection="1"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16" fillId="5" borderId="1" xfId="0" applyFont="1" applyFill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187" fontId="16" fillId="0" borderId="1" xfId="1" applyNumberFormat="1" applyFont="1" applyFill="1" applyBorder="1" applyProtection="1">
      <protection locked="0"/>
    </xf>
    <xf numFmtId="0" fontId="6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187" fontId="17" fillId="0" borderId="1" xfId="1" applyNumberFormat="1" applyFont="1" applyFill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87" fontId="17" fillId="0" borderId="1" xfId="1" applyNumberFormat="1" applyFont="1" applyFill="1" applyBorder="1" applyAlignment="1" applyProtection="1">
      <alignment vertical="top"/>
      <protection locked="0"/>
    </xf>
    <xf numFmtId="0" fontId="6" fillId="0" borderId="1" xfId="0" applyFont="1" applyBorder="1" applyAlignment="1" applyProtection="1">
      <alignment horizontal="left" wrapText="1"/>
      <protection locked="0"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49" fontId="4" fillId="3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/>
    <xf numFmtId="17" fontId="3" fillId="0" borderId="1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6" fillId="6" borderId="18" xfId="0" applyFont="1" applyFill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2" fillId="7" borderId="15" xfId="0" applyFont="1" applyFill="1" applyBorder="1" applyAlignment="1">
      <alignment horizontal="left" vertical="center" wrapText="1"/>
    </xf>
    <xf numFmtId="0" fontId="6" fillId="7" borderId="18" xfId="0" applyFont="1" applyFill="1" applyBorder="1" applyAlignment="1">
      <alignment horizontal="center" vertical="center" wrapText="1"/>
    </xf>
    <xf numFmtId="3" fontId="6" fillId="7" borderId="18" xfId="0" applyNumberFormat="1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left" vertical="center" wrapText="1"/>
    </xf>
    <xf numFmtId="0" fontId="22" fillId="7" borderId="18" xfId="0" applyFont="1" applyFill="1" applyBorder="1" applyAlignment="1">
      <alignment horizontal="left" vertical="center" wrapText="1"/>
    </xf>
    <xf numFmtId="0" fontId="22" fillId="7" borderId="21" xfId="0" applyFont="1" applyFill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left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3" fillId="6" borderId="21" xfId="0" applyFont="1" applyFill="1" applyBorder="1" applyAlignment="1">
      <alignment horizontal="left" vertical="center" wrapText="1"/>
    </xf>
    <xf numFmtId="0" fontId="6" fillId="6" borderId="21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4" fillId="0" borderId="0" xfId="0" applyFont="1" applyFill="1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/>
    <xf numFmtId="0" fontId="24" fillId="0" borderId="1" xfId="0" applyFont="1" applyBorder="1" applyAlignment="1">
      <alignment horizontal="centerContinuous"/>
    </xf>
    <xf numFmtId="17" fontId="24" fillId="0" borderId="1" xfId="0" applyNumberFormat="1" applyFont="1" applyBorder="1" applyAlignment="1">
      <alignment horizontal="center" vertical="center"/>
    </xf>
    <xf numFmtId="187" fontId="24" fillId="0" borderId="1" xfId="1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center" vertical="center"/>
    </xf>
    <xf numFmtId="17" fontId="24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left" vertical="top" wrapText="1"/>
    </xf>
    <xf numFmtId="0" fontId="24" fillId="3" borderId="0" xfId="0" applyFont="1" applyFill="1"/>
    <xf numFmtId="0" fontId="24" fillId="3" borderId="1" xfId="0" applyFont="1" applyFill="1" applyBorder="1" applyAlignment="1">
      <alignment vertical="top" wrapText="1"/>
    </xf>
    <xf numFmtId="0" fontId="25" fillId="3" borderId="1" xfId="0" applyFont="1" applyFill="1" applyBorder="1" applyAlignment="1">
      <alignment horizontal="center" vertical="top"/>
    </xf>
    <xf numFmtId="0" fontId="25" fillId="3" borderId="1" xfId="0" applyFont="1" applyFill="1" applyBorder="1" applyAlignment="1">
      <alignment vertical="top"/>
    </xf>
    <xf numFmtId="0" fontId="26" fillId="3" borderId="1" xfId="0" applyFont="1" applyFill="1" applyBorder="1" applyAlignment="1">
      <alignment horizontal="left" vertical="top"/>
    </xf>
    <xf numFmtId="0" fontId="25" fillId="4" borderId="0" xfId="0" applyFont="1" applyFill="1"/>
    <xf numFmtId="0" fontId="24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/>
    </xf>
    <xf numFmtId="0" fontId="25" fillId="2" borderId="1" xfId="0" applyFont="1" applyFill="1" applyBorder="1" applyAlignment="1">
      <alignment vertical="top"/>
    </xf>
    <xf numFmtId="0" fontId="25" fillId="0" borderId="1" xfId="0" applyFont="1" applyFill="1" applyBorder="1" applyAlignment="1">
      <alignment vertical="top"/>
    </xf>
    <xf numFmtId="49" fontId="26" fillId="0" borderId="2" xfId="0" applyNumberFormat="1" applyFont="1" applyBorder="1" applyAlignment="1">
      <alignment vertical="top" wrapText="1"/>
    </xf>
    <xf numFmtId="0" fontId="27" fillId="0" borderId="1" xfId="0" applyFont="1" applyFill="1" applyBorder="1" applyAlignment="1">
      <alignment horizontal="center" vertical="top"/>
    </xf>
    <xf numFmtId="16" fontId="25" fillId="3" borderId="1" xfId="0" applyNumberFormat="1" applyFont="1" applyFill="1" applyBorder="1" applyAlignment="1">
      <alignment vertical="top"/>
    </xf>
    <xf numFmtId="49" fontId="26" fillId="3" borderId="1" xfId="0" applyNumberFormat="1" applyFont="1" applyFill="1" applyBorder="1" applyAlignment="1">
      <alignment horizontal="left" vertical="top"/>
    </xf>
    <xf numFmtId="3" fontId="25" fillId="0" borderId="1" xfId="0" applyNumberFormat="1" applyFont="1" applyFill="1" applyBorder="1" applyAlignment="1">
      <alignment horizontal="center" vertical="top"/>
    </xf>
    <xf numFmtId="49" fontId="26" fillId="0" borderId="1" xfId="0" applyNumberFormat="1" applyFont="1" applyFill="1" applyBorder="1" applyAlignment="1">
      <alignment horizontal="left" vertical="top" wrapText="1"/>
    </xf>
    <xf numFmtId="3" fontId="28" fillId="0" borderId="1" xfId="0" applyNumberFormat="1" applyFont="1" applyFill="1" applyBorder="1" applyAlignment="1">
      <alignment horizontal="center" vertical="top"/>
    </xf>
    <xf numFmtId="0" fontId="25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vertical="top" wrapText="1"/>
    </xf>
    <xf numFmtId="0" fontId="25" fillId="0" borderId="1" xfId="0" applyFont="1" applyFill="1" applyBorder="1" applyAlignment="1">
      <alignment horizontal="center" vertical="top" wrapText="1"/>
    </xf>
    <xf numFmtId="16" fontId="28" fillId="0" borderId="1" xfId="0" applyNumberFormat="1" applyFont="1" applyFill="1" applyBorder="1" applyAlignment="1">
      <alignment vertical="top"/>
    </xf>
    <xf numFmtId="0" fontId="27" fillId="0" borderId="1" xfId="0" applyFont="1" applyFill="1" applyBorder="1" applyAlignment="1">
      <alignment vertical="top"/>
    </xf>
    <xf numFmtId="1" fontId="25" fillId="0" borderId="1" xfId="0" applyNumberFormat="1" applyFont="1" applyFill="1" applyBorder="1" applyAlignment="1">
      <alignment vertical="top"/>
    </xf>
    <xf numFmtId="1" fontId="28" fillId="0" borderId="1" xfId="0" applyNumberFormat="1" applyFont="1" applyFill="1" applyBorder="1" applyAlignment="1">
      <alignment vertical="top"/>
    </xf>
    <xf numFmtId="0" fontId="28" fillId="0" borderId="1" xfId="0" quotePrefix="1" applyFont="1" applyFill="1" applyBorder="1" applyAlignment="1">
      <alignment horizontal="center" vertical="top"/>
    </xf>
    <xf numFmtId="0" fontId="28" fillId="0" borderId="1" xfId="0" applyFont="1" applyFill="1" applyBorder="1" applyAlignment="1"/>
    <xf numFmtId="0" fontId="28" fillId="0" borderId="1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horizontal="left" vertical="top"/>
    </xf>
    <xf numFmtId="0" fontId="25" fillId="0" borderId="1" xfId="0" applyFont="1" applyBorder="1" applyAlignment="1">
      <alignment vertical="top" wrapText="1"/>
    </xf>
    <xf numFmtId="0" fontId="25" fillId="0" borderId="1" xfId="0" applyFont="1" applyBorder="1" applyAlignment="1">
      <alignment horizontal="center" vertical="top"/>
    </xf>
    <xf numFmtId="3" fontId="25" fillId="0" borderId="1" xfId="0" applyNumberFormat="1" applyFont="1" applyBorder="1" applyAlignment="1">
      <alignment horizontal="center" vertical="top"/>
    </xf>
    <xf numFmtId="49" fontId="26" fillId="0" borderId="1" xfId="0" applyNumberFormat="1" applyFont="1" applyBorder="1" applyAlignment="1">
      <alignment horizontal="left" vertical="top"/>
    </xf>
    <xf numFmtId="0" fontId="25" fillId="0" borderId="1" xfId="0" applyFont="1" applyBorder="1" applyAlignment="1">
      <alignment vertical="top"/>
    </xf>
    <xf numFmtId="0" fontId="28" fillId="0" borderId="1" xfId="0" applyFont="1" applyBorder="1" applyAlignment="1">
      <alignment vertical="top"/>
    </xf>
    <xf numFmtId="0" fontId="28" fillId="0" borderId="1" xfId="0" applyFont="1" applyBorder="1" applyAlignment="1"/>
    <xf numFmtId="0" fontId="25" fillId="0" borderId="1" xfId="0" applyFont="1" applyBorder="1" applyAlignment="1">
      <alignment horizontal="center" vertical="top" wrapText="1"/>
    </xf>
    <xf numFmtId="0" fontId="25" fillId="2" borderId="1" xfId="0" applyFont="1" applyFill="1" applyBorder="1" applyAlignment="1">
      <alignment horizontal="center" vertical="top" wrapText="1"/>
    </xf>
    <xf numFmtId="49" fontId="26" fillId="0" borderId="1" xfId="0" applyNumberFormat="1" applyFont="1" applyFill="1" applyBorder="1" applyAlignment="1">
      <alignment vertical="top" wrapText="1"/>
    </xf>
    <xf numFmtId="0" fontId="24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49" fontId="26" fillId="0" borderId="1" xfId="0" applyNumberFormat="1" applyFont="1" applyFill="1" applyBorder="1" applyAlignment="1">
      <alignment horizontal="left"/>
    </xf>
    <xf numFmtId="0" fontId="25" fillId="0" borderId="1" xfId="0" applyFont="1" applyFill="1" applyBorder="1" applyAlignment="1"/>
    <xf numFmtId="0" fontId="25" fillId="3" borderId="0" xfId="0" applyFont="1" applyFill="1"/>
    <xf numFmtId="16" fontId="25" fillId="0" borderId="1" xfId="0" applyNumberFormat="1" applyFont="1" applyFill="1" applyBorder="1" applyAlignment="1">
      <alignment horizontal="center" vertical="top"/>
    </xf>
    <xf numFmtId="16" fontId="25" fillId="0" borderId="1" xfId="0" applyNumberFormat="1" applyFont="1" applyFill="1" applyBorder="1" applyAlignment="1">
      <alignment horizontal="center" vertical="top" wrapText="1"/>
    </xf>
    <xf numFmtId="16" fontId="25" fillId="0" borderId="1" xfId="0" applyNumberFormat="1" applyFont="1" applyFill="1" applyBorder="1" applyAlignment="1">
      <alignment horizontal="center"/>
    </xf>
    <xf numFmtId="0" fontId="30" fillId="3" borderId="1" xfId="0" applyFont="1" applyFill="1" applyBorder="1" applyAlignment="1" applyProtection="1">
      <alignment wrapText="1"/>
      <protection locked="0"/>
    </xf>
    <xf numFmtId="0" fontId="25" fillId="4" borderId="1" xfId="0" applyFont="1" applyFill="1" applyBorder="1" applyAlignment="1">
      <alignment horizontal="center" vertical="top"/>
    </xf>
    <xf numFmtId="187" fontId="28" fillId="4" borderId="1" xfId="1" applyNumberFormat="1" applyFont="1" applyFill="1" applyBorder="1" applyProtection="1">
      <protection locked="0"/>
    </xf>
    <xf numFmtId="0" fontId="27" fillId="3" borderId="1" xfId="0" applyFont="1" applyFill="1" applyBorder="1" applyProtection="1">
      <protection locked="0"/>
    </xf>
    <xf numFmtId="0" fontId="31" fillId="3" borderId="1" xfId="0" applyFont="1" applyFill="1" applyBorder="1" applyAlignment="1" applyProtection="1">
      <protection locked="0"/>
    </xf>
    <xf numFmtId="0" fontId="28" fillId="0" borderId="0" xfId="0" applyFont="1" applyFill="1" applyProtection="1">
      <protection locked="0"/>
    </xf>
    <xf numFmtId="0" fontId="28" fillId="3" borderId="0" xfId="0" applyFont="1" applyFill="1" applyProtection="1">
      <protection locked="0"/>
    </xf>
    <xf numFmtId="0" fontId="32" fillId="0" borderId="1" xfId="0" applyFont="1" applyBorder="1" applyAlignment="1" applyProtection="1">
      <alignment wrapText="1"/>
      <protection locked="0"/>
    </xf>
    <xf numFmtId="0" fontId="32" fillId="0" borderId="1" xfId="0" applyFont="1" applyBorder="1" applyAlignment="1" applyProtection="1">
      <alignment horizontal="center"/>
      <protection locked="0"/>
    </xf>
    <xf numFmtId="187" fontId="33" fillId="0" borderId="1" xfId="1" applyNumberFormat="1" applyFont="1" applyFill="1" applyBorder="1" applyProtection="1">
      <protection locked="0"/>
    </xf>
    <xf numFmtId="0" fontId="32" fillId="0" borderId="1" xfId="0" applyFont="1" applyBorder="1" applyProtection="1">
      <protection locked="0"/>
    </xf>
    <xf numFmtId="0" fontId="33" fillId="0" borderId="0" xfId="0" applyFont="1" applyFill="1" applyProtection="1">
      <protection locked="0"/>
    </xf>
    <xf numFmtId="0" fontId="33" fillId="3" borderId="0" xfId="0" applyFont="1" applyFill="1" applyProtection="1">
      <protection locked="0"/>
    </xf>
    <xf numFmtId="0" fontId="32" fillId="0" borderId="1" xfId="0" applyFont="1" applyBorder="1" applyAlignment="1" applyProtection="1">
      <alignment horizontal="left" wrapText="1"/>
      <protection locked="0"/>
    </xf>
    <xf numFmtId="0" fontId="24" fillId="3" borderId="1" xfId="0" applyFont="1" applyFill="1" applyBorder="1" applyAlignment="1">
      <alignment wrapText="1"/>
    </xf>
    <xf numFmtId="0" fontId="24" fillId="3" borderId="1" xfId="0" applyFont="1" applyFill="1" applyBorder="1" applyAlignment="1">
      <alignment horizontal="center"/>
    </xf>
    <xf numFmtId="0" fontId="24" fillId="3" borderId="1" xfId="0" applyFont="1" applyFill="1" applyBorder="1"/>
    <xf numFmtId="49" fontId="34" fillId="3" borderId="1" xfId="0" applyNumberFormat="1" applyFont="1" applyFill="1" applyBorder="1" applyAlignment="1">
      <alignment horizontal="left"/>
    </xf>
    <xf numFmtId="0" fontId="25" fillId="0" borderId="1" xfId="0" applyFont="1" applyBorder="1" applyAlignment="1"/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/>
    <xf numFmtId="0" fontId="3" fillId="0" borderId="2" xfId="3" applyFont="1" applyFill="1" applyBorder="1" applyAlignment="1">
      <alignment vertical="top"/>
    </xf>
    <xf numFmtId="0" fontId="3" fillId="0" borderId="8" xfId="3" applyFont="1" applyFill="1" applyBorder="1" applyAlignment="1">
      <alignment vertical="top"/>
    </xf>
    <xf numFmtId="0" fontId="6" fillId="0" borderId="8" xfId="3" applyFont="1" applyFill="1" applyBorder="1" applyAlignment="1">
      <alignment vertical="top"/>
    </xf>
    <xf numFmtId="0" fontId="3" fillId="0" borderId="3" xfId="3" applyFont="1" applyFill="1" applyBorder="1" applyAlignment="1">
      <alignment vertical="top"/>
    </xf>
    <xf numFmtId="0" fontId="6" fillId="0" borderId="3" xfId="3" applyFont="1" applyFill="1" applyBorder="1" applyAlignment="1">
      <alignment vertical="top"/>
    </xf>
    <xf numFmtId="0" fontId="6" fillId="0" borderId="2" xfId="3" applyFont="1" applyFill="1" applyBorder="1" applyAlignment="1">
      <alignment vertical="top"/>
    </xf>
    <xf numFmtId="1" fontId="12" fillId="0" borderId="1" xfId="3" applyNumberFormat="1" applyFont="1" applyFill="1" applyBorder="1" applyAlignment="1">
      <alignment vertical="top"/>
    </xf>
    <xf numFmtId="49" fontId="6" fillId="0" borderId="2" xfId="3" applyNumberFormat="1" applyFont="1" applyFill="1" applyBorder="1" applyAlignment="1">
      <alignment horizontal="center" vertical="top"/>
    </xf>
    <xf numFmtId="1" fontId="12" fillId="0" borderId="2" xfId="3" applyNumberFormat="1" applyFont="1" applyFill="1" applyBorder="1" applyAlignment="1">
      <alignment horizontal="center" vertical="top"/>
    </xf>
    <xf numFmtId="49" fontId="6" fillId="0" borderId="3" xfId="3" applyNumberFormat="1" applyFont="1" applyFill="1" applyBorder="1" applyAlignment="1">
      <alignment horizontal="center" vertical="top"/>
    </xf>
    <xf numFmtId="1" fontId="12" fillId="0" borderId="3" xfId="3" applyNumberFormat="1" applyFont="1" applyFill="1" applyBorder="1" applyAlignment="1">
      <alignment horizontal="center" vertical="top"/>
    </xf>
    <xf numFmtId="3" fontId="3" fillId="0" borderId="3" xfId="3" applyNumberFormat="1" applyFont="1" applyFill="1" applyBorder="1" applyAlignment="1">
      <alignment horizontal="center" vertical="top"/>
    </xf>
    <xf numFmtId="0" fontId="3" fillId="0" borderId="1" xfId="3" applyFont="1" applyFill="1" applyBorder="1" applyAlignment="1">
      <alignment vertical="top"/>
    </xf>
    <xf numFmtId="3" fontId="6" fillId="0" borderId="0" xfId="3" applyNumberFormat="1" applyFont="1" applyFill="1" applyAlignment="1">
      <alignment horizontal="left" vertical="top"/>
    </xf>
    <xf numFmtId="0" fontId="35" fillId="0" borderId="0" xfId="0" applyFont="1" applyFill="1"/>
    <xf numFmtId="0" fontId="35" fillId="0" borderId="0" xfId="0" applyFont="1"/>
    <xf numFmtId="49" fontId="36" fillId="0" borderId="0" xfId="0" applyNumberFormat="1" applyFont="1"/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6" fillId="0" borderId="0" xfId="0" applyFont="1"/>
    <xf numFmtId="0" fontId="36" fillId="0" borderId="0" xfId="0" applyFont="1" applyFill="1"/>
    <xf numFmtId="0" fontId="37" fillId="0" borderId="1" xfId="0" applyFont="1" applyBorder="1" applyAlignment="1">
      <alignment horizontal="centerContinuous"/>
    </xf>
    <xf numFmtId="49" fontId="37" fillId="0" borderId="1" xfId="0" applyNumberFormat="1" applyFont="1" applyBorder="1" applyAlignment="1">
      <alignment horizontal="centerContinuous"/>
    </xf>
    <xf numFmtId="17" fontId="37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3" fontId="24" fillId="3" borderId="1" xfId="0" applyNumberFormat="1" applyFont="1" applyFill="1" applyBorder="1" applyAlignment="1">
      <alignment horizontal="center" vertical="center"/>
    </xf>
    <xf numFmtId="49" fontId="24" fillId="3" borderId="1" xfId="0" applyNumberFormat="1" applyFont="1" applyFill="1" applyBorder="1" applyAlignment="1">
      <alignment horizontal="center" vertical="center"/>
    </xf>
    <xf numFmtId="49" fontId="25" fillId="3" borderId="1" xfId="0" applyNumberFormat="1" applyFont="1" applyFill="1" applyBorder="1" applyAlignment="1">
      <alignment horizontal="center" vertical="center"/>
    </xf>
    <xf numFmtId="49" fontId="25" fillId="0" borderId="2" xfId="0" applyNumberFormat="1" applyFont="1" applyBorder="1" applyAlignment="1">
      <alignment vertical="top" wrapText="1"/>
    </xf>
    <xf numFmtId="187" fontId="35" fillId="0" borderId="0" xfId="0" applyNumberFormat="1" applyFont="1" applyFill="1"/>
    <xf numFmtId="49" fontId="37" fillId="8" borderId="1" xfId="0" applyNumberFormat="1" applyFont="1" applyFill="1" applyBorder="1" applyAlignment="1">
      <alignment horizontal="left" vertical="center"/>
    </xf>
    <xf numFmtId="0" fontId="37" fillId="8" borderId="1" xfId="0" applyFont="1" applyFill="1" applyBorder="1" applyAlignment="1">
      <alignment horizontal="center" vertical="center"/>
    </xf>
    <xf numFmtId="49" fontId="37" fillId="8" borderId="3" xfId="0" applyNumberFormat="1" applyFont="1" applyFill="1" applyBorder="1" applyAlignment="1">
      <alignment horizontal="center" vertical="center"/>
    </xf>
    <xf numFmtId="49" fontId="37" fillId="8" borderId="1" xfId="0" applyNumberFormat="1" applyFont="1" applyFill="1" applyBorder="1" applyAlignment="1">
      <alignment horizontal="center" vertical="center"/>
    </xf>
    <xf numFmtId="49" fontId="38" fillId="0" borderId="1" xfId="0" applyNumberFormat="1" applyFont="1" applyBorder="1" applyAlignment="1">
      <alignment horizontal="left" vertical="center" wrapText="1"/>
    </xf>
    <xf numFmtId="0" fontId="37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3" fontId="37" fillId="0" borderId="1" xfId="0" applyNumberFormat="1" applyFont="1" applyBorder="1" applyAlignment="1">
      <alignment horizontal="center" vertical="center"/>
    </xf>
    <xf numFmtId="49" fontId="37" fillId="0" borderId="3" xfId="0" applyNumberFormat="1" applyFont="1" applyBorder="1" applyAlignment="1">
      <alignment horizontal="center" vertical="center" wrapText="1"/>
    </xf>
    <xf numFmtId="49" fontId="37" fillId="0" borderId="1" xfId="0" applyNumberFormat="1" applyFont="1" applyBorder="1" applyAlignment="1">
      <alignment horizontal="center" vertical="center" wrapText="1"/>
    </xf>
    <xf numFmtId="49" fontId="37" fillId="3" borderId="1" xfId="0" applyNumberFormat="1" applyFont="1" applyFill="1" applyBorder="1" applyAlignment="1">
      <alignment vertical="top" wrapText="1"/>
    </xf>
    <xf numFmtId="0" fontId="38" fillId="3" borderId="1" xfId="0" applyFont="1" applyFill="1" applyBorder="1" applyAlignment="1">
      <alignment horizontal="center" vertical="top"/>
    </xf>
    <xf numFmtId="0" fontId="38" fillId="3" borderId="1" xfId="0" applyFont="1" applyFill="1" applyBorder="1" applyAlignment="1">
      <alignment horizontal="center" vertical="center"/>
    </xf>
    <xf numFmtId="187" fontId="38" fillId="3" borderId="1" xfId="1" applyNumberFormat="1" applyFont="1" applyFill="1" applyBorder="1" applyAlignment="1">
      <alignment horizontal="center" vertical="center"/>
    </xf>
    <xf numFmtId="49" fontId="38" fillId="3" borderId="1" xfId="0" applyNumberFormat="1" applyFont="1" applyFill="1" applyBorder="1" applyAlignment="1">
      <alignment vertical="top"/>
    </xf>
    <xf numFmtId="0" fontId="36" fillId="4" borderId="0" xfId="0" applyFont="1" applyFill="1"/>
    <xf numFmtId="49" fontId="37" fillId="0" borderId="1" xfId="0" applyNumberFormat="1" applyFont="1" applyFill="1" applyBorder="1" applyAlignment="1">
      <alignment vertical="top" wrapText="1"/>
    </xf>
    <xf numFmtId="0" fontId="38" fillId="0" borderId="1" xfId="0" applyFont="1" applyFill="1" applyBorder="1" applyAlignment="1">
      <alignment horizontal="center" vertical="top"/>
    </xf>
    <xf numFmtId="3" fontId="38" fillId="0" borderId="1" xfId="0" applyNumberFormat="1" applyFont="1" applyFill="1" applyBorder="1" applyAlignment="1">
      <alignment horizontal="center" vertical="center"/>
    </xf>
    <xf numFmtId="187" fontId="38" fillId="0" borderId="1" xfId="1" applyNumberFormat="1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horizontal="center" vertical="top"/>
    </xf>
    <xf numFmtId="49" fontId="36" fillId="2" borderId="1" xfId="0" applyNumberFormat="1" applyFont="1" applyFill="1" applyBorder="1"/>
    <xf numFmtId="49" fontId="38" fillId="0" borderId="1" xfId="0" applyNumberFormat="1" applyFont="1" applyFill="1" applyBorder="1" applyAlignment="1">
      <alignment vertical="top"/>
    </xf>
    <xf numFmtId="49" fontId="38" fillId="0" borderId="1" xfId="0" applyNumberFormat="1" applyFont="1" applyFill="1" applyBorder="1" applyAlignment="1">
      <alignment vertical="top" wrapText="1"/>
    </xf>
    <xf numFmtId="0" fontId="36" fillId="2" borderId="1" xfId="0" applyFont="1" applyFill="1" applyBorder="1" applyAlignment="1">
      <alignment horizontal="center"/>
    </xf>
    <xf numFmtId="3" fontId="38" fillId="2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center" vertical="top"/>
    </xf>
    <xf numFmtId="49" fontId="38" fillId="0" borderId="1" xfId="0" applyNumberFormat="1" applyFont="1" applyFill="1" applyBorder="1" applyAlignment="1">
      <alignment horizontal="center" vertical="top"/>
    </xf>
    <xf numFmtId="0" fontId="38" fillId="2" borderId="1" xfId="0" applyFont="1" applyFill="1" applyBorder="1" applyAlignment="1">
      <alignment horizontal="center" vertical="top"/>
    </xf>
    <xf numFmtId="49" fontId="36" fillId="2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49" fontId="36" fillId="2" borderId="1" xfId="0" applyNumberFormat="1" applyFont="1" applyFill="1" applyBorder="1" applyAlignment="1">
      <alignment horizontal="center"/>
    </xf>
    <xf numFmtId="49" fontId="25" fillId="0" borderId="1" xfId="0" applyNumberFormat="1" applyFont="1" applyBorder="1" applyAlignment="1">
      <alignment vertical="top" wrapText="1"/>
    </xf>
    <xf numFmtId="49" fontId="36" fillId="2" borderId="1" xfId="0" applyNumberFormat="1" applyFont="1" applyFill="1" applyBorder="1" applyAlignment="1">
      <alignment wrapText="1"/>
    </xf>
    <xf numFmtId="0" fontId="38" fillId="2" borderId="3" xfId="0" applyFont="1" applyFill="1" applyBorder="1" applyAlignment="1">
      <alignment horizontal="center" vertical="center" wrapText="1"/>
    </xf>
    <xf numFmtId="0" fontId="36" fillId="2" borderId="1" xfId="0" applyFont="1" applyFill="1" applyBorder="1"/>
    <xf numFmtId="49" fontId="36" fillId="2" borderId="1" xfId="0" applyNumberFormat="1" applyFont="1" applyFill="1" applyBorder="1" applyAlignment="1">
      <alignment vertical="top" wrapText="1"/>
    </xf>
    <xf numFmtId="3" fontId="36" fillId="2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center"/>
    </xf>
    <xf numFmtId="49" fontId="36" fillId="0" borderId="1" xfId="0" applyNumberFormat="1" applyFont="1" applyFill="1" applyBorder="1" applyAlignment="1">
      <alignment horizontal="left"/>
    </xf>
    <xf numFmtId="49" fontId="36" fillId="0" borderId="1" xfId="0" applyNumberFormat="1" applyFont="1" applyFill="1" applyBorder="1" applyAlignment="1"/>
    <xf numFmtId="49" fontId="38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49" fontId="36" fillId="0" borderId="1" xfId="0" applyNumberFormat="1" applyFont="1" applyFill="1" applyBorder="1"/>
    <xf numFmtId="0" fontId="38" fillId="0" borderId="3" xfId="0" applyFont="1" applyFill="1" applyBorder="1" applyAlignment="1">
      <alignment horizontal="center" vertical="top"/>
    </xf>
    <xf numFmtId="3" fontId="38" fillId="0" borderId="3" xfId="0" applyNumberFormat="1" applyFont="1" applyFill="1" applyBorder="1" applyAlignment="1">
      <alignment horizontal="center" vertical="center"/>
    </xf>
    <xf numFmtId="49" fontId="37" fillId="8" borderId="1" xfId="0" applyNumberFormat="1" applyFont="1" applyFill="1" applyBorder="1" applyAlignment="1">
      <alignment vertical="top" wrapText="1"/>
    </xf>
    <xf numFmtId="0" fontId="38" fillId="8" borderId="3" xfId="0" applyFont="1" applyFill="1" applyBorder="1" applyAlignment="1">
      <alignment horizontal="center" vertical="top"/>
    </xf>
    <xf numFmtId="3" fontId="38" fillId="8" borderId="3" xfId="0" applyNumberFormat="1" applyFont="1" applyFill="1" applyBorder="1" applyAlignment="1">
      <alignment horizontal="center" vertical="center"/>
    </xf>
    <xf numFmtId="187" fontId="38" fillId="8" borderId="3" xfId="1" applyNumberFormat="1" applyFont="1" applyFill="1" applyBorder="1" applyAlignment="1">
      <alignment horizontal="center" vertical="center"/>
    </xf>
    <xf numFmtId="49" fontId="38" fillId="8" borderId="3" xfId="0" applyNumberFormat="1" applyFont="1" applyFill="1" applyBorder="1" applyAlignment="1">
      <alignment horizontal="center" vertical="top"/>
    </xf>
    <xf numFmtId="49" fontId="38" fillId="8" borderId="3" xfId="0" applyNumberFormat="1" applyFont="1" applyFill="1" applyBorder="1" applyAlignment="1">
      <alignment vertical="top"/>
    </xf>
    <xf numFmtId="49" fontId="36" fillId="8" borderId="0" xfId="0" applyNumberFormat="1" applyFont="1" applyFill="1"/>
    <xf numFmtId="17" fontId="38" fillId="0" borderId="1" xfId="0" applyNumberFormat="1" applyFont="1" applyFill="1" applyBorder="1" applyAlignment="1">
      <alignment horizontal="center" vertical="top"/>
    </xf>
    <xf numFmtId="49" fontId="38" fillId="0" borderId="1" xfId="0" applyNumberFormat="1" applyFont="1" applyFill="1" applyBorder="1" applyAlignment="1">
      <alignment horizontal="center" vertical="top" wrapText="1"/>
    </xf>
    <xf numFmtId="49" fontId="38" fillId="2" borderId="1" xfId="0" applyNumberFormat="1" applyFont="1" applyFill="1" applyBorder="1" applyAlignment="1">
      <alignment horizontal="center" vertical="top" wrapText="1"/>
    </xf>
    <xf numFmtId="49" fontId="38" fillId="0" borderId="2" xfId="0" applyNumberFormat="1" applyFont="1" applyFill="1" applyBorder="1" applyAlignment="1">
      <alignment vertical="top"/>
    </xf>
    <xf numFmtId="0" fontId="38" fillId="8" borderId="1" xfId="0" applyFont="1" applyFill="1" applyBorder="1" applyAlignment="1">
      <alignment horizontal="center" vertical="top"/>
    </xf>
    <xf numFmtId="0" fontId="38" fillId="8" borderId="1" xfId="0" applyFont="1" applyFill="1" applyBorder="1" applyAlignment="1">
      <alignment horizontal="center" vertical="center"/>
    </xf>
    <xf numFmtId="187" fontId="38" fillId="8" borderId="1" xfId="1" applyNumberFormat="1" applyFont="1" applyFill="1" applyBorder="1" applyAlignment="1">
      <alignment horizontal="center" vertical="center"/>
    </xf>
    <xf numFmtId="49" fontId="38" fillId="8" borderId="1" xfId="0" applyNumberFormat="1" applyFont="1" applyFill="1" applyBorder="1" applyAlignment="1">
      <alignment vertical="top"/>
    </xf>
    <xf numFmtId="49" fontId="36" fillId="8" borderId="1" xfId="0" applyNumberFormat="1" applyFont="1" applyFill="1" applyBorder="1" applyAlignment="1">
      <alignment horizontal="center" vertical="top"/>
    </xf>
    <xf numFmtId="49" fontId="38" fillId="0" borderId="1" xfId="0" applyNumberFormat="1" applyFont="1" applyFill="1" applyBorder="1"/>
    <xf numFmtId="3" fontId="38" fillId="0" borderId="1" xfId="0" applyNumberFormat="1" applyFont="1" applyFill="1" applyBorder="1" applyAlignment="1">
      <alignment horizontal="center" vertical="top"/>
    </xf>
    <xf numFmtId="16" fontId="38" fillId="0" borderId="1" xfId="0" applyNumberFormat="1" applyFont="1" applyFill="1" applyBorder="1" applyAlignment="1">
      <alignment horizontal="center" vertical="top"/>
    </xf>
    <xf numFmtId="49" fontId="37" fillId="3" borderId="1" xfId="0" applyNumberFormat="1" applyFont="1" applyFill="1" applyBorder="1" applyAlignment="1">
      <alignment wrapText="1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center" vertical="center"/>
    </xf>
    <xf numFmtId="187" fontId="36" fillId="3" borderId="1" xfId="1" applyNumberFormat="1" applyFont="1" applyFill="1" applyBorder="1" applyAlignment="1">
      <alignment horizontal="center" vertical="center"/>
    </xf>
    <xf numFmtId="49" fontId="36" fillId="3" borderId="1" xfId="0" applyNumberFormat="1" applyFont="1" applyFill="1" applyBorder="1"/>
    <xf numFmtId="49" fontId="37" fillId="2" borderId="1" xfId="0" applyNumberFormat="1" applyFont="1" applyFill="1" applyBorder="1" applyAlignment="1">
      <alignment wrapText="1"/>
    </xf>
    <xf numFmtId="187" fontId="38" fillId="2" borderId="1" xfId="1" applyNumberFormat="1" applyFont="1" applyFill="1" applyBorder="1" applyAlignment="1">
      <alignment horizontal="center" vertical="center"/>
    </xf>
    <xf numFmtId="49" fontId="38" fillId="2" borderId="1" xfId="0" applyNumberFormat="1" applyFont="1" applyFill="1" applyBorder="1"/>
    <xf numFmtId="0" fontId="36" fillId="2" borderId="0" xfId="0" applyFont="1" applyFill="1"/>
    <xf numFmtId="49" fontId="38" fillId="8" borderId="1" xfId="1" applyNumberFormat="1" applyFont="1" applyFill="1" applyBorder="1" applyAlignment="1">
      <alignment vertical="top"/>
    </xf>
    <xf numFmtId="49" fontId="37" fillId="2" borderId="1" xfId="0" applyNumberFormat="1" applyFont="1" applyFill="1" applyBorder="1" applyAlignment="1">
      <alignment vertical="top" wrapText="1"/>
    </xf>
    <xf numFmtId="0" fontId="40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49" fontId="38" fillId="2" borderId="1" xfId="0" applyNumberFormat="1" applyFont="1" applyFill="1" applyBorder="1" applyAlignment="1">
      <alignment vertical="top" wrapText="1"/>
    </xf>
    <xf numFmtId="49" fontId="38" fillId="2" borderId="1" xfId="1" applyNumberFormat="1" applyFont="1" applyFill="1" applyBorder="1" applyAlignment="1">
      <alignment vertical="top"/>
    </xf>
    <xf numFmtId="49" fontId="38" fillId="2" borderId="3" xfId="0" applyNumberFormat="1" applyFont="1" applyFill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12" fillId="0" borderId="5" xfId="3" applyFont="1" applyFill="1" applyBorder="1" applyAlignment="1">
      <alignment horizontal="center" vertical="top"/>
    </xf>
    <xf numFmtId="0" fontId="12" fillId="0" borderId="6" xfId="3" applyFont="1" applyFill="1" applyBorder="1" applyAlignment="1">
      <alignment horizontal="center" vertical="top"/>
    </xf>
    <xf numFmtId="0" fontId="12" fillId="0" borderId="7" xfId="3" applyFont="1" applyFill="1" applyBorder="1" applyAlignment="1">
      <alignment horizontal="center" vertical="top"/>
    </xf>
    <xf numFmtId="2" fontId="12" fillId="0" borderId="5" xfId="3" applyNumberFormat="1" applyFont="1" applyFill="1" applyBorder="1" applyAlignment="1">
      <alignment horizontal="center" vertical="top"/>
    </xf>
    <xf numFmtId="2" fontId="12" fillId="0" borderId="6" xfId="3" applyNumberFormat="1" applyFont="1" applyFill="1" applyBorder="1" applyAlignment="1">
      <alignment horizontal="center" vertical="top"/>
    </xf>
    <xf numFmtId="2" fontId="12" fillId="0" borderId="7" xfId="3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0" fontId="3" fillId="0" borderId="2" xfId="3" applyFont="1" applyFill="1" applyBorder="1" applyAlignment="1">
      <alignment horizontal="center" vertical="top"/>
    </xf>
    <xf numFmtId="0" fontId="3" fillId="0" borderId="8" xfId="3" applyFont="1" applyFill="1" applyBorder="1" applyAlignment="1">
      <alignment horizontal="center" vertical="top"/>
    </xf>
    <xf numFmtId="0" fontId="3" fillId="0" borderId="3" xfId="3" applyFont="1" applyFill="1" applyBorder="1" applyAlignment="1">
      <alignment horizontal="center" vertical="top"/>
    </xf>
    <xf numFmtId="0" fontId="3" fillId="0" borderId="5" xfId="3" applyFont="1" applyFill="1" applyBorder="1" applyAlignment="1">
      <alignment horizontal="left" vertical="top"/>
    </xf>
    <xf numFmtId="0" fontId="3" fillId="0" borderId="6" xfId="3" applyFont="1" applyFill="1" applyBorder="1" applyAlignment="1">
      <alignment horizontal="left" vertical="top"/>
    </xf>
    <xf numFmtId="0" fontId="3" fillId="0" borderId="7" xfId="3" applyFont="1" applyFill="1" applyBorder="1" applyAlignment="1">
      <alignment horizontal="left" vertical="top"/>
    </xf>
    <xf numFmtId="0" fontId="6" fillId="0" borderId="5" xfId="3" applyFont="1" applyFill="1" applyBorder="1" applyAlignment="1">
      <alignment horizontal="left" vertical="top" wrapText="1"/>
    </xf>
    <xf numFmtId="0" fontId="6" fillId="0" borderId="7" xfId="3" applyFont="1" applyFill="1" applyBorder="1" applyAlignment="1">
      <alignment horizontal="left" vertical="top" wrapText="1"/>
    </xf>
    <xf numFmtId="49" fontId="6" fillId="0" borderId="0" xfId="3" applyNumberFormat="1" applyFont="1" applyFill="1" applyAlignment="1">
      <alignment horizontal="left" vertical="top"/>
    </xf>
    <xf numFmtId="0" fontId="6" fillId="0" borderId="2" xfId="3" applyFont="1" applyFill="1" applyBorder="1" applyAlignment="1">
      <alignment horizontal="center" vertical="top"/>
    </xf>
    <xf numFmtId="0" fontId="6" fillId="0" borderId="8" xfId="3" applyFont="1" applyFill="1" applyBorder="1" applyAlignment="1">
      <alignment horizontal="center" vertical="top"/>
    </xf>
    <xf numFmtId="0" fontId="6" fillId="0" borderId="3" xfId="3" applyFont="1" applyFill="1" applyBorder="1" applyAlignment="1">
      <alignment horizontal="center" vertical="top"/>
    </xf>
    <xf numFmtId="0" fontId="6" fillId="0" borderId="5" xfId="3" applyFont="1" applyFill="1" applyBorder="1" applyAlignment="1">
      <alignment horizontal="left" vertical="top"/>
    </xf>
    <xf numFmtId="0" fontId="6" fillId="0" borderId="7" xfId="3" applyFont="1" applyFill="1" applyBorder="1" applyAlignment="1">
      <alignment horizontal="left" vertical="top"/>
    </xf>
    <xf numFmtId="49" fontId="12" fillId="0" borderId="5" xfId="3" applyNumberFormat="1" applyFont="1" applyFill="1" applyBorder="1" applyAlignment="1">
      <alignment horizontal="center" vertical="top"/>
    </xf>
    <xf numFmtId="49" fontId="12" fillId="0" borderId="6" xfId="3" applyNumberFormat="1" applyFont="1" applyFill="1" applyBorder="1" applyAlignment="1">
      <alignment horizontal="center" vertical="top"/>
    </xf>
    <xf numFmtId="49" fontId="12" fillId="0" borderId="7" xfId="3" applyNumberFormat="1" applyFont="1" applyFill="1" applyBorder="1" applyAlignment="1">
      <alignment horizontal="center" vertical="top"/>
    </xf>
    <xf numFmtId="0" fontId="3" fillId="0" borderId="0" xfId="3" applyFont="1" applyFill="1" applyAlignment="1">
      <alignment horizontal="center" vertical="top"/>
    </xf>
    <xf numFmtId="0" fontId="3" fillId="0" borderId="0" xfId="3" applyFont="1" applyFill="1" applyBorder="1" applyAlignment="1">
      <alignment horizontal="center" vertical="top"/>
    </xf>
    <xf numFmtId="0" fontId="3" fillId="0" borderId="9" xfId="3" applyFont="1" applyFill="1" applyBorder="1" applyAlignment="1">
      <alignment horizontal="center" vertical="center" wrapText="1"/>
    </xf>
    <xf numFmtId="0" fontId="3" fillId="0" borderId="10" xfId="3" applyFont="1" applyFill="1" applyBorder="1" applyAlignment="1">
      <alignment horizontal="center" vertical="center" wrapText="1"/>
    </xf>
    <xf numFmtId="0" fontId="3" fillId="0" borderId="11" xfId="3" applyFont="1" applyFill="1" applyBorder="1" applyAlignment="1">
      <alignment horizontal="center" vertical="center" wrapText="1"/>
    </xf>
    <xf numFmtId="0" fontId="3" fillId="0" borderId="12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3" fillId="0" borderId="13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center" vertical="center"/>
    </xf>
    <xf numFmtId="3" fontId="3" fillId="0" borderId="1" xfId="3" applyNumberFormat="1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/>
    </xf>
    <xf numFmtId="0" fontId="3" fillId="0" borderId="6" xfId="3" applyFont="1" applyFill="1" applyBorder="1" applyAlignment="1">
      <alignment horizontal="center" vertical="center"/>
    </xf>
    <xf numFmtId="0" fontId="3" fillId="0" borderId="7" xfId="3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3" fillId="0" borderId="5" xfId="3" applyFont="1" applyFill="1" applyBorder="1" applyAlignment="1">
      <alignment horizontal="left" vertical="top" wrapText="1"/>
    </xf>
    <xf numFmtId="0" fontId="3" fillId="0" borderId="6" xfId="3" applyFont="1" applyFill="1" applyBorder="1" applyAlignment="1">
      <alignment horizontal="left" vertical="top" wrapText="1"/>
    </xf>
    <xf numFmtId="0" fontId="3" fillId="0" borderId="7" xfId="3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  <xf numFmtId="0" fontId="12" fillId="0" borderId="9" xfId="3" applyFont="1" applyFill="1" applyBorder="1" applyAlignment="1">
      <alignment horizontal="center" vertical="top"/>
    </xf>
    <xf numFmtId="0" fontId="12" fillId="0" borderId="10" xfId="3" applyFont="1" applyFill="1" applyBorder="1" applyAlignment="1">
      <alignment horizontal="center" vertical="top"/>
    </xf>
    <xf numFmtId="0" fontId="12" fillId="0" borderId="11" xfId="3" applyFont="1" applyFill="1" applyBorder="1" applyAlignment="1">
      <alignment horizontal="center" vertical="top"/>
    </xf>
    <xf numFmtId="1" fontId="12" fillId="2" borderId="5" xfId="3" applyNumberFormat="1" applyFont="1" applyFill="1" applyBorder="1" applyAlignment="1">
      <alignment horizontal="center" vertical="top"/>
    </xf>
    <xf numFmtId="1" fontId="12" fillId="2" borderId="6" xfId="3" applyNumberFormat="1" applyFont="1" applyFill="1" applyBorder="1" applyAlignment="1">
      <alignment horizontal="center" vertical="top"/>
    </xf>
    <xf numFmtId="1" fontId="12" fillId="2" borderId="7" xfId="3" applyNumberFormat="1" applyFont="1" applyFill="1" applyBorder="1" applyAlignment="1">
      <alignment horizontal="center" vertical="top"/>
    </xf>
    <xf numFmtId="2" fontId="12" fillId="0" borderId="9" xfId="3" applyNumberFormat="1" applyFont="1" applyFill="1" applyBorder="1" applyAlignment="1">
      <alignment horizontal="center" vertical="top"/>
    </xf>
    <xf numFmtId="2" fontId="12" fillId="0" borderId="10" xfId="3" applyNumberFormat="1" applyFont="1" applyFill="1" applyBorder="1" applyAlignment="1">
      <alignment horizontal="center" vertical="top"/>
    </xf>
    <xf numFmtId="2" fontId="12" fillId="0" borderId="11" xfId="3" applyNumberFormat="1" applyFont="1" applyFill="1" applyBorder="1" applyAlignment="1">
      <alignment horizontal="center" vertical="top"/>
    </xf>
    <xf numFmtId="0" fontId="12" fillId="0" borderId="1" xfId="3" applyFont="1" applyFill="1" applyBorder="1" applyAlignment="1">
      <alignment horizontal="center" vertical="top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49" fontId="37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/>
    </xf>
    <xf numFmtId="0" fontId="8" fillId="0" borderId="5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3" fontId="17" fillId="0" borderId="2" xfId="0" applyNumberFormat="1" applyFont="1" applyFill="1" applyBorder="1" applyAlignment="1">
      <alignment horizontal="center" vertical="top"/>
    </xf>
    <xf numFmtId="3" fontId="17" fillId="0" borderId="3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/>
      <protection locked="0"/>
    </xf>
    <xf numFmtId="0" fontId="8" fillId="0" borderId="5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20" xfId="0" applyFont="1" applyFill="1" applyBorder="1" applyAlignment="1">
      <alignment horizontal="left" vertical="center" wrapText="1"/>
    </xf>
    <xf numFmtId="0" fontId="6" fillId="6" borderId="15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 vertical="center" wrapText="1"/>
    </xf>
    <xf numFmtId="0" fontId="6" fillId="6" borderId="25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6" borderId="27" xfId="0" applyFont="1" applyFill="1" applyBorder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26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27" fillId="0" borderId="5" xfId="0" applyFont="1" applyFill="1" applyBorder="1" applyAlignment="1">
      <alignment horizontal="center" vertical="top"/>
    </xf>
    <xf numFmtId="0" fontId="27" fillId="0" borderId="6" xfId="0" applyFont="1" applyFill="1" applyBorder="1" applyAlignment="1">
      <alignment horizontal="center" vertical="top"/>
    </xf>
    <xf numFmtId="0" fontId="27" fillId="0" borderId="7" xfId="0" applyFont="1" applyFill="1" applyBorder="1" applyAlignment="1">
      <alignment horizontal="center" vertical="top"/>
    </xf>
    <xf numFmtId="49" fontId="29" fillId="0" borderId="2" xfId="0" applyNumberFormat="1" applyFont="1" applyFill="1" applyBorder="1" applyAlignment="1">
      <alignment horizontal="left" vertical="top" wrapText="1"/>
    </xf>
    <xf numFmtId="49" fontId="29" fillId="0" borderId="3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top"/>
    </xf>
    <xf numFmtId="0" fontId="25" fillId="0" borderId="7" xfId="0" applyFont="1" applyFill="1" applyBorder="1" applyAlignment="1">
      <alignment horizontal="center" vertical="top"/>
    </xf>
    <xf numFmtId="49" fontId="26" fillId="0" borderId="1" xfId="0" applyNumberFormat="1" applyFont="1" applyFill="1" applyBorder="1" applyAlignment="1">
      <alignment horizontal="left" vertical="top" wrapText="1"/>
    </xf>
    <xf numFmtId="0" fontId="25" fillId="0" borderId="0" xfId="0" applyFont="1" applyAlignment="1">
      <alignment horizontal="center"/>
    </xf>
    <xf numFmtId="0" fontId="25" fillId="0" borderId="1" xfId="0" applyFont="1" applyBorder="1" applyAlignment="1">
      <alignment horizontal="center" vertical="top"/>
    </xf>
    <xf numFmtId="49" fontId="29" fillId="0" borderId="1" xfId="0" applyNumberFormat="1" applyFont="1" applyFill="1" applyBorder="1" applyAlignment="1">
      <alignment horizontal="left" vertical="top" wrapText="1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2" fillId="0" borderId="1" xfId="0" applyFont="1" applyBorder="1" applyAlignment="1" applyProtection="1">
      <alignment vertical="top" wrapText="1"/>
      <protection locked="0"/>
    </xf>
    <xf numFmtId="0" fontId="32" fillId="0" borderId="1" xfId="0" applyFont="1" applyBorder="1" applyAlignment="1" applyProtection="1">
      <alignment vertical="top"/>
      <protection locked="0"/>
    </xf>
    <xf numFmtId="0" fontId="25" fillId="0" borderId="1" xfId="0" applyFont="1" applyBorder="1" applyAlignment="1">
      <alignment horizontal="center"/>
    </xf>
    <xf numFmtId="0" fontId="3" fillId="0" borderId="4" xfId="3" applyFont="1" applyFill="1" applyBorder="1" applyAlignment="1">
      <alignment horizontal="center" vertical="top"/>
    </xf>
    <xf numFmtId="1" fontId="12" fillId="0" borderId="1" xfId="3" applyNumberFormat="1" applyFont="1" applyFill="1" applyBorder="1" applyAlignment="1">
      <alignment horizontal="center" vertical="top"/>
    </xf>
    <xf numFmtId="1" fontId="12" fillId="0" borderId="9" xfId="3" applyNumberFormat="1" applyFont="1" applyFill="1" applyBorder="1" applyAlignment="1">
      <alignment horizontal="center" vertical="top"/>
    </xf>
    <xf numFmtId="1" fontId="12" fillId="0" borderId="10" xfId="3" applyNumberFormat="1" applyFont="1" applyFill="1" applyBorder="1" applyAlignment="1">
      <alignment horizontal="center" vertical="top"/>
    </xf>
    <xf numFmtId="1" fontId="12" fillId="0" borderId="11" xfId="3" applyNumberFormat="1" applyFont="1" applyFill="1" applyBorder="1" applyAlignment="1">
      <alignment horizontal="center" vertical="top"/>
    </xf>
    <xf numFmtId="1" fontId="12" fillId="0" borderId="12" xfId="3" applyNumberFormat="1" applyFont="1" applyFill="1" applyBorder="1" applyAlignment="1">
      <alignment horizontal="center" vertical="top"/>
    </xf>
    <xf numFmtId="1" fontId="12" fillId="0" borderId="4" xfId="3" applyNumberFormat="1" applyFont="1" applyFill="1" applyBorder="1" applyAlignment="1">
      <alignment horizontal="center" vertical="top"/>
    </xf>
    <xf numFmtId="1" fontId="12" fillId="0" borderId="13" xfId="3" applyNumberFormat="1" applyFont="1" applyFill="1" applyBorder="1" applyAlignment="1">
      <alignment horizontal="center" vertical="top"/>
    </xf>
    <xf numFmtId="3" fontId="6" fillId="0" borderId="0" xfId="3" applyNumberFormat="1" applyFont="1" applyFill="1" applyAlignment="1">
      <alignment horizontal="left" vertical="top"/>
    </xf>
    <xf numFmtId="0" fontId="37" fillId="0" borderId="0" xfId="0" applyFont="1" applyAlignment="1">
      <alignment horizontal="left"/>
    </xf>
    <xf numFmtId="0" fontId="37" fillId="0" borderId="0" xfId="0" applyFont="1" applyAlignment="1"/>
    <xf numFmtId="0" fontId="37" fillId="0" borderId="1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8" fillId="0" borderId="0" xfId="0" applyFont="1"/>
    <xf numFmtId="0" fontId="41" fillId="0" borderId="0" xfId="0" applyFont="1" applyAlignment="1">
      <alignment vertical="center"/>
    </xf>
    <xf numFmtId="0" fontId="37" fillId="3" borderId="1" xfId="0" applyFont="1" applyFill="1" applyBorder="1" applyAlignment="1">
      <alignment horizontal="center" vertical="center"/>
    </xf>
    <xf numFmtId="0" fontId="37" fillId="3" borderId="2" xfId="0" applyFont="1" applyFill="1" applyBorder="1" applyAlignment="1">
      <alignment horizontal="center" vertical="center"/>
    </xf>
    <xf numFmtId="0" fontId="37" fillId="3" borderId="5" xfId="0" applyFont="1" applyFill="1" applyBorder="1" applyAlignment="1">
      <alignment horizontal="center"/>
    </xf>
    <xf numFmtId="0" fontId="37" fillId="3" borderId="6" xfId="0" applyFont="1" applyFill="1" applyBorder="1" applyAlignment="1">
      <alignment horizontal="center"/>
    </xf>
    <xf numFmtId="0" fontId="37" fillId="3" borderId="7" xfId="0" applyFont="1" applyFill="1" applyBorder="1" applyAlignment="1">
      <alignment horizontal="center"/>
    </xf>
    <xf numFmtId="0" fontId="37" fillId="3" borderId="2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/>
    </xf>
    <xf numFmtId="17" fontId="42" fillId="3" borderId="1" xfId="0" applyNumberFormat="1" applyFont="1" applyFill="1" applyBorder="1" applyAlignment="1">
      <alignment horizontal="center" vertical="center"/>
    </xf>
    <xf numFmtId="0" fontId="38" fillId="3" borderId="3" xfId="0" applyFont="1" applyFill="1" applyBorder="1" applyAlignment="1">
      <alignment horizontal="center" vertical="center" wrapText="1"/>
    </xf>
    <xf numFmtId="187" fontId="37" fillId="0" borderId="3" xfId="1" applyNumberFormat="1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left" vertical="top" wrapText="1"/>
    </xf>
    <xf numFmtId="187" fontId="37" fillId="0" borderId="1" xfId="1" applyNumberFormat="1" applyFont="1" applyBorder="1" applyAlignment="1">
      <alignment horizontal="center" vertical="center"/>
    </xf>
    <xf numFmtId="17" fontId="43" fillId="0" borderId="1" xfId="0" applyNumberFormat="1" applyFont="1" applyBorder="1" applyAlignment="1">
      <alignment horizontal="center" vertical="center"/>
    </xf>
    <xf numFmtId="17" fontId="43" fillId="9" borderId="1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left" vertical="top" wrapText="1"/>
    </xf>
    <xf numFmtId="17" fontId="37" fillId="0" borderId="1" xfId="0" applyNumberFormat="1" applyFont="1" applyFill="1" applyBorder="1" applyAlignment="1">
      <alignment horizontal="center" vertical="center"/>
    </xf>
    <xf numFmtId="17" fontId="37" fillId="9" borderId="1" xfId="0" applyNumberFormat="1" applyFont="1" applyFill="1" applyBorder="1" applyAlignment="1">
      <alignment horizontal="center" vertical="center"/>
    </xf>
    <xf numFmtId="0" fontId="38" fillId="9" borderId="1" xfId="0" applyFont="1" applyFill="1" applyBorder="1" applyAlignment="1">
      <alignment vertical="top"/>
    </xf>
    <xf numFmtId="0" fontId="38" fillId="9" borderId="1" xfId="0" applyFont="1" applyFill="1" applyBorder="1" applyAlignment="1">
      <alignment horizontal="center" vertical="top"/>
    </xf>
    <xf numFmtId="187" fontId="38" fillId="0" borderId="1" xfId="1" applyNumberFormat="1" applyFont="1" applyFill="1" applyBorder="1" applyAlignment="1">
      <alignment horizontal="center" vertical="top"/>
    </xf>
    <xf numFmtId="0" fontId="38" fillId="0" borderId="1" xfId="0" applyFont="1" applyFill="1" applyBorder="1" applyAlignment="1">
      <alignment vertical="top"/>
    </xf>
    <xf numFmtId="49" fontId="41" fillId="0" borderId="1" xfId="0" applyNumberFormat="1" applyFont="1" applyFill="1" applyBorder="1" applyAlignment="1">
      <alignment horizontal="left" vertical="center" wrapText="1"/>
    </xf>
    <xf numFmtId="0" fontId="38" fillId="2" borderId="1" xfId="0" applyFont="1" applyFill="1" applyBorder="1" applyAlignment="1">
      <alignment vertical="top"/>
    </xf>
    <xf numFmtId="0" fontId="37" fillId="0" borderId="1" xfId="0" applyFont="1" applyFill="1" applyBorder="1" applyAlignment="1">
      <alignment vertical="top" wrapText="1"/>
    </xf>
    <xf numFmtId="49" fontId="41" fillId="0" borderId="1" xfId="0" applyNumberFormat="1" applyFont="1" applyFill="1" applyBorder="1" applyAlignment="1">
      <alignment horizontal="left" vertical="center"/>
    </xf>
    <xf numFmtId="0" fontId="38" fillId="0" borderId="1" xfId="0" applyFont="1" applyFill="1" applyBorder="1" applyAlignment="1">
      <alignment vertical="top" wrapText="1"/>
    </xf>
    <xf numFmtId="16" fontId="38" fillId="9" borderId="1" xfId="0" applyNumberFormat="1" applyFont="1" applyFill="1" applyBorder="1" applyAlignment="1">
      <alignment horizontal="center" vertical="top"/>
    </xf>
    <xf numFmtId="0" fontId="38" fillId="9" borderId="1" xfId="0" applyFont="1" applyFill="1" applyBorder="1" applyAlignment="1">
      <alignment vertical="top" wrapText="1"/>
    </xf>
    <xf numFmtId="1" fontId="38" fillId="9" borderId="1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187" fontId="36" fillId="0" borderId="0" xfId="1" applyNumberFormat="1" applyFont="1"/>
  </cellXfs>
  <cellStyles count="8">
    <cellStyle name="Comma 4" xfId="5"/>
    <cellStyle name="Normal 2" xfId="3"/>
    <cellStyle name="Normal 4" xfId="4"/>
    <cellStyle name="เครื่องหมายจุลภาค" xfId="1" builtinId="3"/>
    <cellStyle name="เครื่องหมายจุลภาค 2" xfId="2"/>
    <cellStyle name="เครื่องหมายจุลภาค 2 2" xfId="7"/>
    <cellStyle name="เครื่องหมายจุลภาค 3" xfId="6"/>
    <cellStyle name="ปกติ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9980496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oneCellAnchor>
    <xdr:from>
      <xdr:col>16</xdr:col>
      <xdr:colOff>436446</xdr:colOff>
      <xdr:row>0</xdr:row>
      <xdr:rowOff>53340</xdr:rowOff>
    </xdr:from>
    <xdr:ext cx="730713" cy="271356"/>
    <xdr:sp macro="" textlink="">
      <xdr:nvSpPr>
        <xdr:cNvPr id="3" name="กล่องข้อความ 1"/>
        <xdr:cNvSpPr txBox="1"/>
      </xdr:nvSpPr>
      <xdr:spPr>
        <a:xfrm>
          <a:off x="10318634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140516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twoCellAnchor>
    <xdr:from>
      <xdr:col>6</xdr:col>
      <xdr:colOff>456811</xdr:colOff>
      <xdr:row>15</xdr:row>
      <xdr:rowOff>58123</xdr:rowOff>
    </xdr:from>
    <xdr:to>
      <xdr:col>9</xdr:col>
      <xdr:colOff>0</xdr:colOff>
      <xdr:row>15</xdr:row>
      <xdr:rowOff>58316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341231" y="4759663"/>
          <a:ext cx="899549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9720</xdr:colOff>
      <xdr:row>16</xdr:row>
      <xdr:rowOff>48597</xdr:rowOff>
    </xdr:from>
    <xdr:to>
      <xdr:col>9</xdr:col>
      <xdr:colOff>19440</xdr:colOff>
      <xdr:row>16</xdr:row>
      <xdr:rowOff>48790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358960" y="5016837"/>
          <a:ext cx="901260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68036</xdr:rowOff>
    </xdr:from>
    <xdr:to>
      <xdr:col>9</xdr:col>
      <xdr:colOff>9720</xdr:colOff>
      <xdr:row>17</xdr:row>
      <xdr:rowOff>68229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349240" y="5302976"/>
          <a:ext cx="901260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13</xdr:row>
      <xdr:rowOff>136071</xdr:rowOff>
    </xdr:from>
    <xdr:to>
      <xdr:col>9</xdr:col>
      <xdr:colOff>9720</xdr:colOff>
      <xdr:row>13</xdr:row>
      <xdr:rowOff>136264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349240" y="4037511"/>
          <a:ext cx="901260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58316</xdr:rowOff>
    </xdr:from>
    <xdr:to>
      <xdr:col>9</xdr:col>
      <xdr:colOff>9720</xdr:colOff>
      <xdr:row>21</xdr:row>
      <xdr:rowOff>58509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5349240" y="6360056"/>
          <a:ext cx="901260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9719</xdr:colOff>
      <xdr:row>32</xdr:row>
      <xdr:rowOff>68036</xdr:rowOff>
    </xdr:from>
    <xdr:to>
      <xdr:col>8</xdr:col>
      <xdr:colOff>9720</xdr:colOff>
      <xdr:row>32</xdr:row>
      <xdr:rowOff>68229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894139" y="9836876"/>
          <a:ext cx="899161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9719</xdr:colOff>
      <xdr:row>39</xdr:row>
      <xdr:rowOff>58316</xdr:rowOff>
    </xdr:from>
    <xdr:to>
      <xdr:col>15</xdr:col>
      <xdr:colOff>379056</xdr:colOff>
      <xdr:row>39</xdr:row>
      <xdr:rowOff>77755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956879" y="12730376"/>
          <a:ext cx="5329957" cy="19439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9719</xdr:colOff>
      <xdr:row>40</xdr:row>
      <xdr:rowOff>77755</xdr:rowOff>
    </xdr:from>
    <xdr:to>
      <xdr:col>15</xdr:col>
      <xdr:colOff>388775</xdr:colOff>
      <xdr:row>40</xdr:row>
      <xdr:rowOff>77756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956879" y="13016515"/>
          <a:ext cx="533967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60</xdr:row>
      <xdr:rowOff>48597</xdr:rowOff>
    </xdr:from>
    <xdr:to>
      <xdr:col>10</xdr:col>
      <xdr:colOff>466532</xdr:colOff>
      <xdr:row>60</xdr:row>
      <xdr:rowOff>48790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40780" y="23906817"/>
          <a:ext cx="900872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66</xdr:row>
      <xdr:rowOff>48597</xdr:rowOff>
    </xdr:from>
    <xdr:to>
      <xdr:col>10</xdr:col>
      <xdr:colOff>466532</xdr:colOff>
      <xdr:row>66</xdr:row>
      <xdr:rowOff>48790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40780" y="25773717"/>
          <a:ext cx="900872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</xdr:colOff>
      <xdr:row>37</xdr:row>
      <xdr:rowOff>97194</xdr:rowOff>
    </xdr:from>
    <xdr:to>
      <xdr:col>16</xdr:col>
      <xdr:colOff>29160</xdr:colOff>
      <xdr:row>37</xdr:row>
      <xdr:rowOff>97387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8473441" y="11969154"/>
          <a:ext cx="897839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19439</xdr:colOff>
      <xdr:row>42</xdr:row>
      <xdr:rowOff>48598</xdr:rowOff>
    </xdr:from>
    <xdr:to>
      <xdr:col>15</xdr:col>
      <xdr:colOff>379056</xdr:colOff>
      <xdr:row>42</xdr:row>
      <xdr:rowOff>77756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966599" y="14854258"/>
          <a:ext cx="5320237" cy="2915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29158</xdr:colOff>
      <xdr:row>59</xdr:row>
      <xdr:rowOff>97194</xdr:rowOff>
    </xdr:from>
    <xdr:to>
      <xdr:col>11</xdr:col>
      <xdr:colOff>1</xdr:colOff>
      <xdr:row>59</xdr:row>
      <xdr:rowOff>97387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69938" y="23422014"/>
          <a:ext cx="900483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19439</xdr:colOff>
      <xdr:row>72</xdr:row>
      <xdr:rowOff>58316</xdr:rowOff>
    </xdr:from>
    <xdr:to>
      <xdr:col>15</xdr:col>
      <xdr:colOff>398495</xdr:colOff>
      <xdr:row>72</xdr:row>
      <xdr:rowOff>58317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3966599" y="27917036"/>
          <a:ext cx="5339676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19439</xdr:colOff>
      <xdr:row>30</xdr:row>
      <xdr:rowOff>58316</xdr:rowOff>
    </xdr:from>
    <xdr:to>
      <xdr:col>8</xdr:col>
      <xdr:colOff>437373</xdr:colOff>
      <xdr:row>30</xdr:row>
      <xdr:rowOff>59904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4903859" y="9293756"/>
          <a:ext cx="1317094" cy="1588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63</xdr:row>
      <xdr:rowOff>48597</xdr:rowOff>
    </xdr:from>
    <xdr:to>
      <xdr:col>10</xdr:col>
      <xdr:colOff>466532</xdr:colOff>
      <xdr:row>63</xdr:row>
      <xdr:rowOff>48790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40780" y="24973617"/>
          <a:ext cx="900872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66</xdr:row>
      <xdr:rowOff>48597</xdr:rowOff>
    </xdr:from>
    <xdr:to>
      <xdr:col>10</xdr:col>
      <xdr:colOff>466532</xdr:colOff>
      <xdr:row>66</xdr:row>
      <xdr:rowOff>48790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240780" y="25773717"/>
          <a:ext cx="900872" cy="193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64</xdr:row>
      <xdr:rowOff>48597</xdr:rowOff>
    </xdr:from>
    <xdr:to>
      <xdr:col>13</xdr:col>
      <xdr:colOff>417934</xdr:colOff>
      <xdr:row>64</xdr:row>
      <xdr:rowOff>48597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170420" y="25240317"/>
          <a:ext cx="1286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48597</xdr:rowOff>
    </xdr:from>
    <xdr:to>
      <xdr:col>13</xdr:col>
      <xdr:colOff>417934</xdr:colOff>
      <xdr:row>69</xdr:row>
      <xdr:rowOff>48597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170420" y="27107217"/>
          <a:ext cx="1286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70</xdr:row>
      <xdr:rowOff>48597</xdr:rowOff>
    </xdr:from>
    <xdr:to>
      <xdr:col>13</xdr:col>
      <xdr:colOff>417934</xdr:colOff>
      <xdr:row>70</xdr:row>
      <xdr:rowOff>48597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7170420" y="27373917"/>
          <a:ext cx="128661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48597</xdr:colOff>
      <xdr:row>34</xdr:row>
      <xdr:rowOff>213826</xdr:rowOff>
    </xdr:from>
    <xdr:to>
      <xdr:col>9</xdr:col>
      <xdr:colOff>408214</xdr:colOff>
      <xdr:row>34</xdr:row>
      <xdr:rowOff>213827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6289377" y="10516066"/>
          <a:ext cx="35961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29159</xdr:colOff>
      <xdr:row>34</xdr:row>
      <xdr:rowOff>233265</xdr:rowOff>
    </xdr:from>
    <xdr:to>
      <xdr:col>11</xdr:col>
      <xdr:colOff>388776</xdr:colOff>
      <xdr:row>34</xdr:row>
      <xdr:rowOff>233266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7199579" y="10535505"/>
          <a:ext cx="35961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29158</xdr:colOff>
      <xdr:row>34</xdr:row>
      <xdr:rowOff>233265</xdr:rowOff>
    </xdr:from>
    <xdr:to>
      <xdr:col>13</xdr:col>
      <xdr:colOff>388775</xdr:colOff>
      <xdr:row>34</xdr:row>
      <xdr:rowOff>233266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 flipV="1">
          <a:off x="8068258" y="10535505"/>
          <a:ext cx="359617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388620</xdr:colOff>
      <xdr:row>0</xdr:row>
      <xdr:rowOff>0</xdr:rowOff>
    </xdr:from>
    <xdr:to>
      <xdr:col>16</xdr:col>
      <xdr:colOff>510540</xdr:colOff>
      <xdr:row>0</xdr:row>
      <xdr:rowOff>304800</xdr:rowOff>
    </xdr:to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10447020" y="0"/>
          <a:ext cx="792480" cy="30480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th-TH" sz="1600" b="1" i="0" u="none" strike="noStrike" baseline="0">
              <a:solidFill>
                <a:srgbClr val="000000"/>
              </a:solidFill>
              <a:latin typeface="TH SarabunPSK"/>
              <a:cs typeface="TH SarabunPSK"/>
            </a:rPr>
            <a:t>แผน CoO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9980496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34"/>
  <sheetViews>
    <sheetView tabSelected="1" workbookViewId="0">
      <selection activeCell="A13" sqref="A13"/>
    </sheetView>
  </sheetViews>
  <sheetFormatPr defaultColWidth="9" defaultRowHeight="21" x14ac:dyDescent="0.4"/>
  <cols>
    <col min="1" max="1" width="31.8984375" style="591" customWidth="1"/>
    <col min="2" max="2" width="7.5" style="315" customWidth="1"/>
    <col min="3" max="3" width="7.3984375" style="317" customWidth="1"/>
    <col min="4" max="4" width="10.3984375" style="317" customWidth="1"/>
    <col min="5" max="6" width="6.09765625" style="315" customWidth="1"/>
    <col min="7" max="8" width="7.09765625" style="315" bestFit="1" customWidth="1"/>
    <col min="9" max="9" width="6.3984375" style="315" customWidth="1"/>
    <col min="10" max="10" width="7.09765625" style="315" bestFit="1" customWidth="1"/>
    <col min="11" max="11" width="6.19921875" style="317" customWidth="1"/>
    <col min="12" max="14" width="7.09765625" style="317" bestFit="1" customWidth="1"/>
    <col min="15" max="15" width="6.09765625" style="317" customWidth="1"/>
    <col min="16" max="16" width="7.09765625" style="317" bestFit="1" customWidth="1"/>
    <col min="17" max="17" width="15.3984375" style="592" customWidth="1"/>
    <col min="18" max="121" width="9" style="318"/>
    <col min="122" max="16384" width="9" style="317"/>
  </cols>
  <sheetData>
    <row r="1" spans="1:121" x14ac:dyDescent="0.4">
      <c r="A1" s="587" t="s">
        <v>641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8"/>
      <c r="Q1" s="589" t="s">
        <v>642</v>
      </c>
    </row>
    <row r="2" spans="1:121" s="313" customFormat="1" x14ac:dyDescent="0.4">
      <c r="A2" s="590" t="s">
        <v>198</v>
      </c>
      <c r="B2" s="590"/>
      <c r="C2" s="590"/>
      <c r="D2" s="590"/>
      <c r="E2" s="590"/>
      <c r="F2" s="590"/>
      <c r="G2" s="590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</row>
    <row r="3" spans="1:121" s="313" customFormat="1" x14ac:dyDescent="0.4">
      <c r="A3" s="590" t="s">
        <v>643</v>
      </c>
      <c r="B3" s="590"/>
      <c r="C3" s="590"/>
      <c r="D3" s="590"/>
      <c r="E3" s="590"/>
      <c r="F3" s="590"/>
      <c r="G3" s="590"/>
      <c r="H3" s="590"/>
      <c r="I3" s="590"/>
      <c r="J3" s="590"/>
      <c r="K3" s="590"/>
      <c r="L3" s="590"/>
      <c r="M3" s="590"/>
      <c r="N3" s="590"/>
      <c r="O3" s="590"/>
      <c r="P3" s="590"/>
      <c r="Q3" s="590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</row>
    <row r="5" spans="1:121" s="313" customFormat="1" x14ac:dyDescent="0.4">
      <c r="A5" s="593" t="s">
        <v>0</v>
      </c>
      <c r="B5" s="593" t="s">
        <v>1</v>
      </c>
      <c r="C5" s="593" t="s">
        <v>2</v>
      </c>
      <c r="D5" s="594" t="s">
        <v>200</v>
      </c>
      <c r="E5" s="595" t="s">
        <v>3</v>
      </c>
      <c r="F5" s="596"/>
      <c r="G5" s="596"/>
      <c r="H5" s="596"/>
      <c r="I5" s="596"/>
      <c r="J5" s="596"/>
      <c r="K5" s="596"/>
      <c r="L5" s="596"/>
      <c r="M5" s="596"/>
      <c r="N5" s="596"/>
      <c r="O5" s="596"/>
      <c r="P5" s="597"/>
      <c r="Q5" s="598" t="s">
        <v>644</v>
      </c>
      <c r="R5" s="312"/>
      <c r="S5" s="312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2"/>
      <c r="AF5" s="312"/>
      <c r="AG5" s="312"/>
      <c r="AH5" s="312"/>
      <c r="AI5" s="312"/>
      <c r="AJ5" s="312"/>
      <c r="AK5" s="312"/>
      <c r="AL5" s="312"/>
      <c r="AM5" s="312"/>
      <c r="AN5" s="312"/>
      <c r="AO5" s="312"/>
      <c r="AP5" s="312"/>
      <c r="AQ5" s="312"/>
      <c r="AR5" s="312"/>
      <c r="AS5" s="312"/>
      <c r="AT5" s="312"/>
      <c r="AU5" s="312"/>
      <c r="AV5" s="312"/>
      <c r="AW5" s="312"/>
      <c r="AX5" s="312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312"/>
      <c r="CB5" s="312"/>
      <c r="CC5" s="312"/>
      <c r="CD5" s="312"/>
      <c r="CE5" s="312"/>
      <c r="CF5" s="312"/>
      <c r="CG5" s="312"/>
      <c r="CH5" s="312"/>
      <c r="CI5" s="312"/>
      <c r="CJ5" s="312"/>
      <c r="CK5" s="312"/>
      <c r="CL5" s="312"/>
      <c r="CM5" s="312"/>
      <c r="CN5" s="312"/>
      <c r="CO5" s="312"/>
      <c r="CP5" s="312"/>
      <c r="CQ5" s="312"/>
      <c r="CR5" s="312"/>
      <c r="CS5" s="312"/>
      <c r="CT5" s="312"/>
      <c r="CU5" s="312"/>
      <c r="CV5" s="312"/>
      <c r="CW5" s="312"/>
      <c r="CX5" s="312"/>
      <c r="CY5" s="312"/>
      <c r="CZ5" s="312"/>
      <c r="DA5" s="312"/>
      <c r="DB5" s="312"/>
      <c r="DC5" s="312"/>
      <c r="DD5" s="312"/>
      <c r="DE5" s="312"/>
      <c r="DF5" s="312"/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2"/>
    </row>
    <row r="6" spans="1:121" s="313" customFormat="1" x14ac:dyDescent="0.4">
      <c r="A6" s="593"/>
      <c r="B6" s="593"/>
      <c r="C6" s="593"/>
      <c r="D6" s="599"/>
      <c r="E6" s="600">
        <v>22555</v>
      </c>
      <c r="F6" s="600">
        <v>22586</v>
      </c>
      <c r="G6" s="600">
        <v>22616</v>
      </c>
      <c r="H6" s="600">
        <v>22647</v>
      </c>
      <c r="I6" s="600">
        <v>22678</v>
      </c>
      <c r="J6" s="600">
        <v>22706</v>
      </c>
      <c r="K6" s="600">
        <v>22737</v>
      </c>
      <c r="L6" s="600">
        <v>22767</v>
      </c>
      <c r="M6" s="600">
        <v>22798</v>
      </c>
      <c r="N6" s="600">
        <v>22828</v>
      </c>
      <c r="O6" s="600">
        <v>22859</v>
      </c>
      <c r="P6" s="600">
        <v>22890</v>
      </c>
      <c r="Q6" s="601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</row>
    <row r="7" spans="1:121" s="313" customFormat="1" x14ac:dyDescent="0.4">
      <c r="A7" s="333"/>
      <c r="B7" s="333"/>
      <c r="C7" s="333"/>
      <c r="D7" s="602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603"/>
      <c r="R7" s="327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</row>
    <row r="8" spans="1:121" s="313" customFormat="1" x14ac:dyDescent="0.4">
      <c r="A8" s="604" t="s">
        <v>645</v>
      </c>
      <c r="B8" s="334">
        <v>10</v>
      </c>
      <c r="C8" s="334" t="s">
        <v>5</v>
      </c>
      <c r="D8" s="605"/>
      <c r="E8" s="606"/>
      <c r="F8" s="606"/>
      <c r="G8" s="607"/>
      <c r="H8" s="607"/>
      <c r="I8" s="607"/>
      <c r="J8" s="607"/>
      <c r="K8" s="607"/>
      <c r="L8" s="607"/>
      <c r="M8" s="607"/>
      <c r="N8" s="607"/>
      <c r="O8" s="607"/>
      <c r="P8" s="607"/>
      <c r="Q8" s="608" t="s">
        <v>317</v>
      </c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</row>
    <row r="9" spans="1:121" s="313" customFormat="1" x14ac:dyDescent="0.4">
      <c r="A9" s="604" t="s">
        <v>646</v>
      </c>
      <c r="B9" s="334"/>
      <c r="C9" s="334"/>
      <c r="D9" s="605"/>
      <c r="E9" s="606"/>
      <c r="F9" s="606"/>
      <c r="G9" s="606"/>
      <c r="H9" s="606"/>
      <c r="I9" s="606"/>
      <c r="J9" s="606"/>
      <c r="K9" s="606"/>
      <c r="L9" s="606"/>
      <c r="M9" s="606"/>
      <c r="N9" s="606"/>
      <c r="O9" s="606"/>
      <c r="P9" s="606"/>
      <c r="Q9" s="608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</row>
    <row r="10" spans="1:121" s="313" customFormat="1" x14ac:dyDescent="0.4">
      <c r="A10" s="609" t="s">
        <v>647</v>
      </c>
      <c r="B10" s="334">
        <v>10</v>
      </c>
      <c r="C10" s="334" t="s">
        <v>4</v>
      </c>
      <c r="D10" s="605"/>
      <c r="E10" s="606"/>
      <c r="F10" s="607"/>
      <c r="G10" s="607"/>
      <c r="H10" s="606"/>
      <c r="I10" s="606"/>
      <c r="J10" s="606"/>
      <c r="K10" s="606"/>
      <c r="L10" s="606"/>
      <c r="M10" s="606"/>
      <c r="N10" s="606"/>
      <c r="O10" s="606"/>
      <c r="P10" s="606"/>
      <c r="Q10" s="608" t="s">
        <v>648</v>
      </c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2"/>
      <c r="AN10" s="312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2"/>
      <c r="BN10" s="312"/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2"/>
      <c r="CC10" s="312"/>
      <c r="CD10" s="312"/>
      <c r="CE10" s="312"/>
      <c r="CF10" s="312"/>
      <c r="CG10" s="312"/>
      <c r="CH10" s="312"/>
      <c r="CI10" s="312"/>
      <c r="CJ10" s="312"/>
      <c r="CK10" s="312"/>
      <c r="CL10" s="312"/>
      <c r="CM10" s="312"/>
      <c r="CN10" s="312"/>
      <c r="CO10" s="312"/>
      <c r="CP10" s="312"/>
      <c r="CQ10" s="312"/>
      <c r="CR10" s="312"/>
      <c r="CS10" s="312"/>
      <c r="CT10" s="312"/>
      <c r="CU10" s="312"/>
      <c r="CV10" s="312"/>
      <c r="CW10" s="312"/>
      <c r="CX10" s="312"/>
      <c r="CY10" s="312"/>
      <c r="CZ10" s="312"/>
      <c r="DA10" s="312"/>
      <c r="DB10" s="312"/>
      <c r="DC10" s="312"/>
      <c r="DD10" s="312"/>
      <c r="DE10" s="312"/>
      <c r="DF10" s="312"/>
      <c r="DG10" s="312"/>
      <c r="DH10" s="312"/>
      <c r="DI10" s="312"/>
      <c r="DJ10" s="312"/>
      <c r="DK10" s="312"/>
      <c r="DL10" s="312"/>
      <c r="DM10" s="312"/>
      <c r="DN10" s="312"/>
      <c r="DO10" s="312"/>
      <c r="DP10" s="312"/>
      <c r="DQ10" s="312"/>
    </row>
    <row r="11" spans="1:121" s="313" customFormat="1" x14ac:dyDescent="0.4">
      <c r="A11" s="609" t="s">
        <v>649</v>
      </c>
      <c r="B11" s="333">
        <v>30</v>
      </c>
      <c r="C11" s="333" t="s">
        <v>4</v>
      </c>
      <c r="D11" s="605"/>
      <c r="E11" s="606"/>
      <c r="F11" s="607"/>
      <c r="G11" s="607"/>
      <c r="H11" s="606"/>
      <c r="I11" s="606"/>
      <c r="J11" s="606"/>
      <c r="K11" s="606"/>
      <c r="L11" s="606"/>
      <c r="M11" s="606"/>
      <c r="N11" s="606"/>
      <c r="O11" s="606"/>
      <c r="P11" s="606"/>
      <c r="Q11" s="608" t="s">
        <v>648</v>
      </c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2"/>
      <c r="BD11" s="312"/>
      <c r="BE11" s="312"/>
      <c r="BF11" s="312"/>
      <c r="BG11" s="312"/>
      <c r="BH11" s="312"/>
      <c r="BI11" s="312"/>
      <c r="BJ11" s="312"/>
      <c r="BK11" s="312"/>
      <c r="BL11" s="312"/>
      <c r="BM11" s="312"/>
      <c r="BN11" s="312"/>
      <c r="BO11" s="312"/>
      <c r="BP11" s="312"/>
      <c r="BQ11" s="312"/>
      <c r="BR11" s="312"/>
      <c r="BS11" s="312"/>
      <c r="BT11" s="312"/>
      <c r="BU11" s="312"/>
      <c r="BV11" s="312"/>
      <c r="BW11" s="312"/>
      <c r="BX11" s="312"/>
      <c r="BY11" s="312"/>
      <c r="BZ11" s="312"/>
      <c r="CA11" s="312"/>
      <c r="CB11" s="312"/>
      <c r="CC11" s="312"/>
      <c r="CD11" s="312"/>
      <c r="CE11" s="312"/>
      <c r="CF11" s="312"/>
      <c r="CG11" s="312"/>
      <c r="CH11" s="312"/>
      <c r="CI11" s="312"/>
      <c r="CJ11" s="312"/>
      <c r="CK11" s="312"/>
      <c r="CL11" s="312"/>
      <c r="CM11" s="312"/>
      <c r="CN11" s="312"/>
      <c r="CO11" s="312"/>
      <c r="CP11" s="312"/>
      <c r="CQ11" s="312"/>
      <c r="CR11" s="312"/>
      <c r="CS11" s="312"/>
      <c r="CT11" s="312"/>
      <c r="CU11" s="312"/>
      <c r="CV11" s="312"/>
      <c r="CW11" s="312"/>
      <c r="CX11" s="312"/>
      <c r="CY11" s="312"/>
      <c r="CZ11" s="312"/>
      <c r="DA11" s="312"/>
      <c r="DB11" s="312"/>
      <c r="DC11" s="312"/>
      <c r="DD11" s="312"/>
      <c r="DE11" s="312"/>
      <c r="DF11" s="312"/>
      <c r="DG11" s="312"/>
      <c r="DH11" s="312"/>
      <c r="DI11" s="312"/>
      <c r="DJ11" s="312"/>
      <c r="DK11" s="312"/>
      <c r="DL11" s="312"/>
      <c r="DM11" s="312"/>
      <c r="DN11" s="312"/>
      <c r="DO11" s="312"/>
      <c r="DP11" s="312"/>
      <c r="DQ11" s="312"/>
    </row>
    <row r="12" spans="1:121" s="313" customFormat="1" x14ac:dyDescent="0.4">
      <c r="A12" s="604" t="s">
        <v>650</v>
      </c>
      <c r="B12" s="333"/>
      <c r="C12" s="333"/>
      <c r="D12" s="605"/>
      <c r="E12" s="606"/>
      <c r="F12" s="606"/>
      <c r="G12" s="606"/>
      <c r="H12" s="606"/>
      <c r="I12" s="606"/>
      <c r="J12" s="606"/>
      <c r="K12" s="606"/>
      <c r="L12" s="606"/>
      <c r="M12" s="606"/>
      <c r="N12" s="606"/>
      <c r="O12" s="606"/>
      <c r="P12" s="606"/>
      <c r="Q12" s="608"/>
      <c r="R12" s="312"/>
      <c r="S12" s="312"/>
      <c r="T12" s="312"/>
      <c r="U12" s="312"/>
      <c r="V12" s="312"/>
      <c r="W12" s="312"/>
      <c r="X12" s="312"/>
      <c r="Y12" s="312"/>
      <c r="Z12" s="312"/>
      <c r="AA12" s="312"/>
      <c r="AB12" s="312"/>
      <c r="AC12" s="312"/>
      <c r="AD12" s="312"/>
      <c r="AE12" s="312"/>
      <c r="AF12" s="312"/>
      <c r="AG12" s="312"/>
      <c r="AH12" s="312"/>
      <c r="AI12" s="312"/>
      <c r="AJ12" s="312"/>
      <c r="AK12" s="312"/>
      <c r="AL12" s="312"/>
      <c r="AM12" s="312"/>
      <c r="AN12" s="312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2"/>
      <c r="BD12" s="312"/>
      <c r="BE12" s="312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2"/>
      <c r="BS12" s="312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2"/>
      <c r="CG12" s="312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2"/>
      <c r="CW12" s="312"/>
      <c r="CX12" s="312"/>
      <c r="CY12" s="312"/>
      <c r="CZ12" s="312"/>
      <c r="DA12" s="312"/>
      <c r="DB12" s="312"/>
      <c r="DC12" s="312"/>
      <c r="DD12" s="312"/>
      <c r="DE12" s="312"/>
      <c r="DF12" s="312"/>
      <c r="DG12" s="312"/>
      <c r="DH12" s="312"/>
      <c r="DI12" s="312"/>
      <c r="DJ12" s="312"/>
      <c r="DK12" s="312"/>
      <c r="DL12" s="312"/>
      <c r="DM12" s="312"/>
      <c r="DN12" s="312"/>
      <c r="DO12" s="312"/>
      <c r="DP12" s="312"/>
      <c r="DQ12" s="312"/>
    </row>
    <row r="13" spans="1:121" s="313" customFormat="1" x14ac:dyDescent="0.4">
      <c r="A13" s="609" t="s">
        <v>651</v>
      </c>
      <c r="B13" s="333">
        <v>10</v>
      </c>
      <c r="C13" s="333" t="s">
        <v>4</v>
      </c>
      <c r="D13" s="605"/>
      <c r="E13" s="606"/>
      <c r="F13" s="607"/>
      <c r="G13" s="607"/>
      <c r="H13" s="606"/>
      <c r="I13" s="606"/>
      <c r="J13" s="606"/>
      <c r="K13" s="606"/>
      <c r="L13" s="606"/>
      <c r="M13" s="606"/>
      <c r="N13" s="606"/>
      <c r="O13" s="606"/>
      <c r="P13" s="606"/>
      <c r="Q13" s="608" t="s">
        <v>648</v>
      </c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2"/>
      <c r="CK13" s="312"/>
      <c r="CL13" s="312"/>
      <c r="CM13" s="312"/>
      <c r="CN13" s="312"/>
      <c r="CO13" s="312"/>
      <c r="CP13" s="312"/>
      <c r="CQ13" s="312"/>
      <c r="CR13" s="312"/>
      <c r="CS13" s="312"/>
      <c r="CT13" s="312"/>
      <c r="CU13" s="312"/>
      <c r="CV13" s="312"/>
      <c r="CW13" s="312"/>
      <c r="CX13" s="312"/>
      <c r="CY13" s="312"/>
      <c r="CZ13" s="312"/>
      <c r="DA13" s="312"/>
      <c r="DB13" s="312"/>
      <c r="DC13" s="312"/>
      <c r="DD13" s="312"/>
      <c r="DE13" s="312"/>
      <c r="DF13" s="312"/>
      <c r="DG13" s="312"/>
      <c r="DH13" s="312"/>
      <c r="DI13" s="312"/>
      <c r="DJ13" s="312"/>
      <c r="DK13" s="312"/>
      <c r="DL13" s="312"/>
      <c r="DM13" s="312"/>
      <c r="DN13" s="312"/>
      <c r="DO13" s="312"/>
      <c r="DP13" s="312"/>
      <c r="DQ13" s="312"/>
    </row>
    <row r="14" spans="1:121" s="313" customFormat="1" x14ac:dyDescent="0.4">
      <c r="A14" s="609" t="s">
        <v>652</v>
      </c>
      <c r="B14" s="333">
        <v>10</v>
      </c>
      <c r="C14" s="333" t="s">
        <v>4</v>
      </c>
      <c r="D14" s="605">
        <v>40000</v>
      </c>
      <c r="E14" s="610"/>
      <c r="F14" s="611"/>
      <c r="G14" s="607"/>
      <c r="H14" s="606"/>
      <c r="I14" s="606"/>
      <c r="J14" s="606"/>
      <c r="K14" s="606"/>
      <c r="L14" s="606"/>
      <c r="M14" s="606"/>
      <c r="N14" s="606"/>
      <c r="O14" s="606"/>
      <c r="P14" s="606"/>
      <c r="Q14" s="608" t="s">
        <v>653</v>
      </c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2"/>
      <c r="AG14" s="312"/>
      <c r="AH14" s="312"/>
      <c r="AI14" s="312"/>
      <c r="AJ14" s="312"/>
      <c r="AK14" s="312"/>
      <c r="AL14" s="312"/>
      <c r="AM14" s="312"/>
      <c r="AN14" s="312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2"/>
      <c r="CK14" s="312"/>
      <c r="CL14" s="312"/>
      <c r="CM14" s="312"/>
      <c r="CN14" s="312"/>
      <c r="CO14" s="312"/>
      <c r="CP14" s="312"/>
      <c r="CQ14" s="312"/>
      <c r="CR14" s="312"/>
      <c r="CS14" s="312"/>
      <c r="CT14" s="312"/>
      <c r="CU14" s="312"/>
      <c r="CV14" s="312"/>
      <c r="CW14" s="312"/>
      <c r="CX14" s="312"/>
      <c r="CY14" s="312"/>
      <c r="CZ14" s="312"/>
      <c r="DA14" s="312"/>
      <c r="DB14" s="312"/>
      <c r="DC14" s="312"/>
      <c r="DD14" s="312"/>
      <c r="DE14" s="312"/>
      <c r="DF14" s="312"/>
      <c r="DG14" s="312"/>
      <c r="DH14" s="312"/>
      <c r="DI14" s="312"/>
      <c r="DJ14" s="312"/>
      <c r="DK14" s="312"/>
      <c r="DL14" s="312"/>
      <c r="DM14" s="312"/>
      <c r="DN14" s="312"/>
      <c r="DO14" s="312"/>
      <c r="DP14" s="312"/>
      <c r="DQ14" s="312"/>
    </row>
    <row r="15" spans="1:121" s="313" customFormat="1" x14ac:dyDescent="0.4">
      <c r="A15" s="609" t="s">
        <v>654</v>
      </c>
      <c r="B15" s="333">
        <v>10</v>
      </c>
      <c r="C15" s="333" t="s">
        <v>4</v>
      </c>
      <c r="D15" s="605"/>
      <c r="E15" s="610"/>
      <c r="F15" s="612"/>
      <c r="G15" s="607"/>
      <c r="H15" s="606"/>
      <c r="I15" s="606"/>
      <c r="J15" s="606"/>
      <c r="K15" s="606"/>
      <c r="L15" s="606"/>
      <c r="M15" s="606"/>
      <c r="N15" s="606"/>
      <c r="O15" s="606"/>
      <c r="P15" s="606"/>
      <c r="Q15" s="608" t="s">
        <v>648</v>
      </c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12"/>
      <c r="BR15" s="312"/>
      <c r="BS15" s="312"/>
      <c r="BT15" s="312"/>
      <c r="BU15" s="312"/>
      <c r="BV15" s="312"/>
      <c r="BW15" s="312"/>
      <c r="BX15" s="312"/>
      <c r="BY15" s="312"/>
      <c r="BZ15" s="312"/>
      <c r="CA15" s="312"/>
      <c r="CB15" s="312"/>
      <c r="CC15" s="312"/>
      <c r="CD15" s="312"/>
      <c r="CE15" s="312"/>
      <c r="CF15" s="312"/>
      <c r="CG15" s="312"/>
      <c r="CH15" s="312"/>
      <c r="CI15" s="312"/>
      <c r="CJ15" s="312"/>
      <c r="CK15" s="312"/>
      <c r="CL15" s="312"/>
      <c r="CM15" s="312"/>
      <c r="CN15" s="312"/>
      <c r="CO15" s="312"/>
      <c r="CP15" s="312"/>
      <c r="CQ15" s="312"/>
      <c r="CR15" s="312"/>
      <c r="CS15" s="312"/>
      <c r="CT15" s="312"/>
      <c r="CU15" s="312"/>
      <c r="CV15" s="312"/>
      <c r="CW15" s="312"/>
      <c r="CX15" s="312"/>
      <c r="CY15" s="312"/>
      <c r="CZ15" s="312"/>
      <c r="DA15" s="312"/>
      <c r="DB15" s="312"/>
      <c r="DC15" s="312"/>
      <c r="DD15" s="312"/>
      <c r="DE15" s="312"/>
      <c r="DF15" s="312"/>
      <c r="DG15" s="312"/>
      <c r="DH15" s="312"/>
      <c r="DI15" s="312"/>
      <c r="DJ15" s="312"/>
      <c r="DK15" s="312"/>
      <c r="DL15" s="312"/>
      <c r="DM15" s="312"/>
      <c r="DN15" s="312"/>
      <c r="DO15" s="312"/>
      <c r="DP15" s="312"/>
      <c r="DQ15" s="312"/>
    </row>
    <row r="16" spans="1:121" s="313" customFormat="1" x14ac:dyDescent="0.4">
      <c r="A16" s="609" t="s">
        <v>655</v>
      </c>
      <c r="B16" s="333"/>
      <c r="C16" s="333"/>
      <c r="D16" s="605"/>
      <c r="E16" s="610"/>
      <c r="F16" s="613"/>
      <c r="G16" s="607"/>
      <c r="H16" s="606"/>
      <c r="I16" s="606"/>
      <c r="J16" s="606"/>
      <c r="K16" s="606"/>
      <c r="L16" s="606"/>
      <c r="M16" s="606"/>
      <c r="N16" s="606"/>
      <c r="O16" s="606"/>
      <c r="P16" s="606"/>
      <c r="Q16" s="608" t="s">
        <v>648</v>
      </c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2"/>
      <c r="AF16" s="312"/>
      <c r="AG16" s="312"/>
      <c r="AH16" s="312"/>
      <c r="AI16" s="312"/>
      <c r="AJ16" s="312"/>
      <c r="AK16" s="312"/>
      <c r="AL16" s="312"/>
      <c r="AM16" s="312"/>
      <c r="AN16" s="312"/>
      <c r="AO16" s="312"/>
      <c r="AP16" s="312"/>
      <c r="AQ16" s="312"/>
      <c r="AR16" s="312"/>
      <c r="AS16" s="312"/>
      <c r="AT16" s="312"/>
      <c r="AU16" s="312"/>
      <c r="AV16" s="312"/>
      <c r="AW16" s="312"/>
      <c r="AX16" s="312"/>
      <c r="AY16" s="312"/>
      <c r="AZ16" s="312"/>
      <c r="BA16" s="312"/>
      <c r="BB16" s="312"/>
      <c r="BC16" s="312"/>
      <c r="BD16" s="312"/>
      <c r="BE16" s="312"/>
      <c r="BF16" s="312"/>
      <c r="BG16" s="312"/>
      <c r="BH16" s="312"/>
      <c r="BI16" s="312"/>
      <c r="BJ16" s="312"/>
      <c r="BK16" s="312"/>
      <c r="BL16" s="312"/>
      <c r="BM16" s="312"/>
      <c r="BN16" s="312"/>
      <c r="BO16" s="312"/>
      <c r="BP16" s="312"/>
      <c r="BQ16" s="312"/>
      <c r="BR16" s="312"/>
      <c r="BS16" s="312"/>
      <c r="BT16" s="312"/>
      <c r="BU16" s="312"/>
      <c r="BV16" s="312"/>
      <c r="BW16" s="312"/>
      <c r="BX16" s="312"/>
      <c r="BY16" s="312"/>
      <c r="BZ16" s="312"/>
      <c r="CA16" s="312"/>
      <c r="CB16" s="312"/>
      <c r="CC16" s="312"/>
      <c r="CD16" s="312"/>
      <c r="CE16" s="312"/>
      <c r="CF16" s="312"/>
      <c r="CG16" s="312"/>
      <c r="CH16" s="312"/>
      <c r="CI16" s="312"/>
      <c r="CJ16" s="312"/>
      <c r="CK16" s="312"/>
      <c r="CL16" s="312"/>
      <c r="CM16" s="312"/>
      <c r="CN16" s="312"/>
      <c r="CO16" s="312"/>
      <c r="CP16" s="312"/>
      <c r="CQ16" s="312"/>
      <c r="CR16" s="312"/>
      <c r="CS16" s="312"/>
      <c r="CT16" s="312"/>
      <c r="CU16" s="312"/>
      <c r="CV16" s="312"/>
      <c r="CW16" s="312"/>
      <c r="CX16" s="312"/>
      <c r="CY16" s="312"/>
      <c r="CZ16" s="312"/>
      <c r="DA16" s="312"/>
      <c r="DB16" s="312"/>
      <c r="DC16" s="312"/>
      <c r="DD16" s="312"/>
      <c r="DE16" s="312"/>
      <c r="DF16" s="312"/>
      <c r="DG16" s="312"/>
      <c r="DH16" s="312"/>
      <c r="DI16" s="312"/>
      <c r="DJ16" s="312"/>
      <c r="DK16" s="312"/>
      <c r="DL16" s="312"/>
      <c r="DM16" s="312"/>
      <c r="DN16" s="312"/>
      <c r="DO16" s="312"/>
      <c r="DP16" s="312"/>
      <c r="DQ16" s="312"/>
    </row>
    <row r="17" spans="1:121" s="313" customFormat="1" x14ac:dyDescent="0.4">
      <c r="A17" s="609" t="s">
        <v>656</v>
      </c>
      <c r="B17" s="333">
        <v>42</v>
      </c>
      <c r="C17" s="333" t="s">
        <v>4</v>
      </c>
      <c r="D17" s="605">
        <v>306800</v>
      </c>
      <c r="E17" s="610"/>
      <c r="F17" s="613"/>
      <c r="G17" s="607"/>
      <c r="H17" s="606"/>
      <c r="I17" s="606"/>
      <c r="J17" s="606"/>
      <c r="K17" s="606"/>
      <c r="L17" s="606"/>
      <c r="M17" s="606"/>
      <c r="N17" s="606"/>
      <c r="O17" s="606"/>
      <c r="P17" s="606"/>
      <c r="Q17" s="608" t="s">
        <v>653</v>
      </c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E17" s="312"/>
      <c r="AF17" s="312"/>
      <c r="AG17" s="312"/>
      <c r="AH17" s="312"/>
      <c r="AI17" s="312"/>
      <c r="AJ17" s="312"/>
      <c r="AK17" s="312"/>
      <c r="AL17" s="312"/>
      <c r="AM17" s="312"/>
      <c r="AN17" s="312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2"/>
      <c r="BD17" s="312"/>
      <c r="BE17" s="312"/>
      <c r="BF17" s="312"/>
      <c r="BG17" s="312"/>
      <c r="BH17" s="312"/>
      <c r="BI17" s="312"/>
      <c r="BJ17" s="312"/>
      <c r="BK17" s="312"/>
      <c r="BL17" s="312"/>
      <c r="BM17" s="312"/>
      <c r="BN17" s="312"/>
      <c r="BO17" s="312"/>
      <c r="BP17" s="312"/>
      <c r="BQ17" s="312"/>
      <c r="BR17" s="312"/>
      <c r="BS17" s="312"/>
      <c r="BT17" s="312"/>
      <c r="BU17" s="312"/>
      <c r="BV17" s="312"/>
      <c r="BW17" s="312"/>
      <c r="BX17" s="312"/>
      <c r="BY17" s="312"/>
      <c r="BZ17" s="312"/>
      <c r="CA17" s="312"/>
      <c r="CB17" s="312"/>
      <c r="CC17" s="312"/>
      <c r="CD17" s="312"/>
      <c r="CE17" s="312"/>
      <c r="CF17" s="312"/>
      <c r="CG17" s="312"/>
      <c r="CH17" s="312"/>
      <c r="CI17" s="312"/>
      <c r="CJ17" s="312"/>
      <c r="CK17" s="312"/>
      <c r="CL17" s="312"/>
      <c r="CM17" s="312"/>
      <c r="CN17" s="312"/>
      <c r="CO17" s="312"/>
      <c r="CP17" s="312"/>
      <c r="CQ17" s="312"/>
      <c r="CR17" s="312"/>
      <c r="CS17" s="312"/>
      <c r="CT17" s="312"/>
      <c r="CU17" s="312"/>
      <c r="CV17" s="312"/>
      <c r="CW17" s="312"/>
      <c r="CX17" s="312"/>
      <c r="CY17" s="312"/>
      <c r="CZ17" s="312"/>
      <c r="DA17" s="312"/>
      <c r="DB17" s="312"/>
      <c r="DC17" s="312"/>
      <c r="DD17" s="312"/>
      <c r="DE17" s="312"/>
      <c r="DF17" s="312"/>
      <c r="DG17" s="312"/>
      <c r="DH17" s="312"/>
      <c r="DI17" s="312"/>
      <c r="DJ17" s="312"/>
      <c r="DK17" s="312"/>
      <c r="DL17" s="312"/>
      <c r="DM17" s="312"/>
      <c r="DN17" s="312"/>
      <c r="DO17" s="312"/>
      <c r="DP17" s="312"/>
      <c r="DQ17" s="312"/>
    </row>
    <row r="18" spans="1:121" s="313" customFormat="1" x14ac:dyDescent="0.4">
      <c r="A18" s="609" t="s">
        <v>657</v>
      </c>
      <c r="B18" s="333"/>
      <c r="C18" s="333"/>
      <c r="D18" s="605"/>
      <c r="E18" s="610"/>
      <c r="F18" s="345"/>
      <c r="G18" s="606"/>
      <c r="H18" s="606"/>
      <c r="I18" s="606"/>
      <c r="J18" s="606"/>
      <c r="K18" s="606"/>
      <c r="L18" s="606"/>
      <c r="M18" s="606"/>
      <c r="N18" s="606"/>
      <c r="O18" s="606"/>
      <c r="P18" s="606"/>
      <c r="Q18" s="608"/>
      <c r="R18" s="312"/>
      <c r="S18" s="312"/>
      <c r="T18" s="312"/>
      <c r="U18" s="312"/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2"/>
      <c r="AG18" s="312"/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2"/>
      <c r="BI18" s="312"/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2"/>
      <c r="BW18" s="312"/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2"/>
      <c r="CK18" s="312"/>
      <c r="CL18" s="312"/>
      <c r="CM18" s="312"/>
      <c r="CN18" s="312"/>
      <c r="CO18" s="312"/>
      <c r="CP18" s="312"/>
      <c r="CQ18" s="312"/>
      <c r="CR18" s="312"/>
      <c r="CS18" s="312"/>
      <c r="CT18" s="312"/>
      <c r="CU18" s="312"/>
      <c r="CV18" s="312"/>
      <c r="CW18" s="312"/>
      <c r="CX18" s="312"/>
      <c r="CY18" s="312"/>
      <c r="CZ18" s="312"/>
      <c r="DA18" s="312"/>
      <c r="DB18" s="312"/>
      <c r="DC18" s="312"/>
      <c r="DD18" s="312"/>
      <c r="DE18" s="312"/>
      <c r="DF18" s="312"/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</row>
    <row r="19" spans="1:121" s="318" customFormat="1" ht="36" x14ac:dyDescent="0.4">
      <c r="A19" s="351" t="s">
        <v>658</v>
      </c>
      <c r="B19" s="345">
        <v>4</v>
      </c>
      <c r="C19" s="345" t="s">
        <v>5</v>
      </c>
      <c r="D19" s="614">
        <v>21000</v>
      </c>
      <c r="E19" s="395"/>
      <c r="F19" s="345"/>
      <c r="G19" s="613"/>
      <c r="H19" s="345"/>
      <c r="I19" s="345"/>
      <c r="J19" s="613"/>
      <c r="K19" s="615"/>
      <c r="L19" s="615"/>
      <c r="M19" s="612"/>
      <c r="N19" s="615"/>
      <c r="O19" s="612"/>
      <c r="P19" s="615"/>
      <c r="Q19" s="616" t="s">
        <v>659</v>
      </c>
    </row>
    <row r="20" spans="1:121" s="318" customFormat="1" x14ac:dyDescent="0.4">
      <c r="A20" s="351" t="s">
        <v>660</v>
      </c>
      <c r="B20" s="345">
        <v>4</v>
      </c>
      <c r="C20" s="345" t="s">
        <v>5</v>
      </c>
      <c r="D20" s="614">
        <v>60000</v>
      </c>
      <c r="E20" s="395"/>
      <c r="F20" s="345"/>
      <c r="G20" s="613"/>
      <c r="H20" s="345"/>
      <c r="I20" s="345"/>
      <c r="J20" s="613"/>
      <c r="K20" s="615"/>
      <c r="L20" s="615"/>
      <c r="M20" s="612"/>
      <c r="N20" s="615"/>
      <c r="O20" s="612"/>
      <c r="P20" s="615"/>
      <c r="Q20" s="616" t="s">
        <v>661</v>
      </c>
    </row>
    <row r="21" spans="1:121" s="318" customFormat="1" x14ac:dyDescent="0.4">
      <c r="A21" s="351" t="s">
        <v>662</v>
      </c>
      <c r="B21" s="345">
        <v>100</v>
      </c>
      <c r="C21" s="345" t="s">
        <v>459</v>
      </c>
      <c r="D21" s="614">
        <v>40000</v>
      </c>
      <c r="E21" s="395"/>
      <c r="F21" s="345"/>
      <c r="G21" s="356"/>
      <c r="H21" s="356"/>
      <c r="I21" s="356"/>
      <c r="J21" s="356"/>
      <c r="K21" s="617"/>
      <c r="L21" s="617"/>
      <c r="M21" s="617"/>
      <c r="N21" s="617"/>
      <c r="O21" s="617"/>
      <c r="P21" s="615"/>
      <c r="Q21" s="616" t="s">
        <v>663</v>
      </c>
    </row>
    <row r="22" spans="1:121" s="318" customFormat="1" x14ac:dyDescent="0.4">
      <c r="A22" s="618" t="s">
        <v>243</v>
      </c>
      <c r="B22" s="345"/>
      <c r="C22" s="345"/>
      <c r="D22" s="614"/>
      <c r="E22" s="395"/>
      <c r="F22" s="345"/>
      <c r="G22" s="345"/>
      <c r="H22" s="345"/>
      <c r="I22" s="345"/>
      <c r="J22" s="345"/>
      <c r="K22" s="615"/>
      <c r="L22" s="615"/>
      <c r="M22" s="615"/>
      <c r="N22" s="615"/>
      <c r="O22" s="615"/>
      <c r="P22" s="615"/>
      <c r="Q22" s="619"/>
    </row>
    <row r="23" spans="1:121" s="318" customFormat="1" x14ac:dyDescent="0.4">
      <c r="A23" s="620" t="s">
        <v>664</v>
      </c>
      <c r="B23" s="345">
        <v>10</v>
      </c>
      <c r="C23" s="345" t="s">
        <v>5</v>
      </c>
      <c r="D23" s="614"/>
      <c r="E23" s="621"/>
      <c r="F23" s="613"/>
      <c r="G23" s="613"/>
      <c r="H23" s="613"/>
      <c r="I23" s="613"/>
      <c r="J23" s="613"/>
      <c r="K23" s="612"/>
      <c r="L23" s="612"/>
      <c r="M23" s="612"/>
      <c r="N23" s="612"/>
      <c r="O23" s="612"/>
      <c r="P23" s="612"/>
      <c r="Q23" s="616" t="s">
        <v>661</v>
      </c>
    </row>
    <row r="24" spans="1:121" s="318" customFormat="1" ht="36" x14ac:dyDescent="0.4">
      <c r="A24" s="620" t="s">
        <v>665</v>
      </c>
      <c r="B24" s="345">
        <v>10</v>
      </c>
      <c r="C24" s="345" t="s">
        <v>4</v>
      </c>
      <c r="D24" s="614">
        <v>200000</v>
      </c>
      <c r="E24" s="395"/>
      <c r="F24" s="345"/>
      <c r="G24" s="345"/>
      <c r="H24" s="345"/>
      <c r="I24" s="345"/>
      <c r="J24" s="345"/>
      <c r="K24" s="622">
        <v>25</v>
      </c>
      <c r="L24" s="622" t="s">
        <v>666</v>
      </c>
      <c r="M24" s="622" t="s">
        <v>667</v>
      </c>
      <c r="N24" s="622">
        <v>4</v>
      </c>
      <c r="O24" s="615"/>
      <c r="P24" s="615"/>
      <c r="Q24" s="619" t="s">
        <v>668</v>
      </c>
    </row>
    <row r="25" spans="1:121" s="318" customFormat="1" x14ac:dyDescent="0.4">
      <c r="A25" s="618" t="s">
        <v>253</v>
      </c>
      <c r="B25" s="345"/>
      <c r="C25" s="345"/>
      <c r="D25" s="614"/>
      <c r="E25" s="395"/>
      <c r="F25" s="345"/>
      <c r="G25" s="345"/>
      <c r="H25" s="345"/>
      <c r="I25" s="345"/>
      <c r="J25" s="345"/>
      <c r="K25" s="615"/>
      <c r="L25" s="615"/>
      <c r="M25" s="615"/>
      <c r="N25" s="615"/>
      <c r="O25" s="615"/>
      <c r="P25" s="615"/>
      <c r="Q25" s="619"/>
    </row>
    <row r="26" spans="1:121" s="318" customFormat="1" x14ac:dyDescent="0.4">
      <c r="A26" s="620" t="s">
        <v>669</v>
      </c>
      <c r="B26" s="345">
        <v>300</v>
      </c>
      <c r="C26" s="345" t="s">
        <v>459</v>
      </c>
      <c r="D26" s="614">
        <v>180000</v>
      </c>
      <c r="E26" s="395"/>
      <c r="F26" s="345"/>
      <c r="G26" s="613"/>
      <c r="H26" s="613"/>
      <c r="I26" s="613"/>
      <c r="J26" s="613"/>
      <c r="K26" s="612"/>
      <c r="L26" s="612"/>
      <c r="M26" s="615"/>
      <c r="N26" s="615"/>
      <c r="O26" s="615"/>
      <c r="P26" s="615"/>
      <c r="Q26" s="619" t="s">
        <v>670</v>
      </c>
    </row>
    <row r="27" spans="1:121" s="318" customFormat="1" x14ac:dyDescent="0.4">
      <c r="A27" s="620" t="s">
        <v>671</v>
      </c>
      <c r="B27" s="614">
        <v>2000</v>
      </c>
      <c r="C27" s="345" t="s">
        <v>459</v>
      </c>
      <c r="D27" s="614"/>
      <c r="E27" s="395"/>
      <c r="F27" s="345"/>
      <c r="G27" s="345"/>
      <c r="H27" s="345"/>
      <c r="I27" s="613"/>
      <c r="J27" s="613"/>
      <c r="K27" s="612"/>
      <c r="L27" s="612"/>
      <c r="M27" s="612"/>
      <c r="N27" s="612"/>
      <c r="O27" s="612"/>
      <c r="P27" s="615"/>
      <c r="Q27" s="619" t="s">
        <v>672</v>
      </c>
    </row>
    <row r="28" spans="1:121" s="318" customFormat="1" x14ac:dyDescent="0.4">
      <c r="A28" s="620" t="s">
        <v>673</v>
      </c>
      <c r="B28" s="614">
        <v>100</v>
      </c>
      <c r="C28" s="345" t="s">
        <v>459</v>
      </c>
      <c r="D28" s="614">
        <v>40000</v>
      </c>
      <c r="E28" s="395"/>
      <c r="F28" s="345"/>
      <c r="G28" s="345"/>
      <c r="H28" s="345"/>
      <c r="I28" s="613"/>
      <c r="J28" s="613"/>
      <c r="K28" s="612"/>
      <c r="L28" s="612"/>
      <c r="M28" s="612"/>
      <c r="N28" s="612"/>
      <c r="O28" s="612"/>
      <c r="P28" s="615"/>
      <c r="Q28" s="619" t="s">
        <v>674</v>
      </c>
    </row>
    <row r="29" spans="1:121" s="318" customFormat="1" x14ac:dyDescent="0.4">
      <c r="A29" s="618" t="s">
        <v>675</v>
      </c>
      <c r="B29" s="345">
        <v>1</v>
      </c>
      <c r="C29" s="345" t="s">
        <v>4</v>
      </c>
      <c r="D29" s="614"/>
      <c r="E29" s="621"/>
      <c r="F29" s="613"/>
      <c r="G29" s="613"/>
      <c r="H29" s="613"/>
      <c r="I29" s="613"/>
      <c r="J29" s="613"/>
      <c r="K29" s="612"/>
      <c r="L29" s="612"/>
      <c r="M29" s="612"/>
      <c r="N29" s="612"/>
      <c r="O29" s="612"/>
      <c r="P29" s="612"/>
      <c r="Q29" s="619"/>
    </row>
    <row r="30" spans="1:121" s="318" customFormat="1" x14ac:dyDescent="0.4">
      <c r="A30" s="618" t="s">
        <v>676</v>
      </c>
      <c r="B30" s="345"/>
      <c r="C30" s="345"/>
      <c r="D30" s="614"/>
      <c r="E30" s="395"/>
      <c r="F30" s="345"/>
      <c r="G30" s="345"/>
      <c r="H30" s="345"/>
      <c r="I30" s="345"/>
      <c r="J30" s="345"/>
      <c r="K30" s="615"/>
      <c r="L30" s="615"/>
      <c r="M30" s="615"/>
      <c r="N30" s="615"/>
      <c r="O30" s="615"/>
      <c r="P30" s="615"/>
      <c r="Q30" s="619"/>
    </row>
    <row r="31" spans="1:121" s="318" customFormat="1" x14ac:dyDescent="0.4">
      <c r="A31" s="618" t="s">
        <v>677</v>
      </c>
      <c r="B31" s="345">
        <v>12</v>
      </c>
      <c r="C31" s="345" t="s">
        <v>5</v>
      </c>
      <c r="D31" s="614"/>
      <c r="E31" s="623">
        <v>25</v>
      </c>
      <c r="F31" s="623">
        <v>25</v>
      </c>
      <c r="G31" s="623">
        <v>25</v>
      </c>
      <c r="H31" s="623">
        <v>25</v>
      </c>
      <c r="I31" s="623">
        <v>25</v>
      </c>
      <c r="J31" s="623">
        <v>25</v>
      </c>
      <c r="K31" s="623">
        <v>25</v>
      </c>
      <c r="L31" s="623">
        <v>25</v>
      </c>
      <c r="M31" s="623">
        <v>25</v>
      </c>
      <c r="N31" s="623">
        <v>25</v>
      </c>
      <c r="O31" s="623">
        <v>25</v>
      </c>
      <c r="P31" s="623">
        <v>25</v>
      </c>
      <c r="Q31" s="619" t="s">
        <v>678</v>
      </c>
    </row>
    <row r="32" spans="1:121" s="318" customFormat="1" x14ac:dyDescent="0.4">
      <c r="A32" s="618" t="s">
        <v>679</v>
      </c>
      <c r="B32" s="345">
        <v>1</v>
      </c>
      <c r="C32" s="345" t="s">
        <v>680</v>
      </c>
      <c r="D32" s="614"/>
      <c r="E32" s="395"/>
      <c r="F32" s="345"/>
      <c r="G32" s="345"/>
      <c r="H32" s="345"/>
      <c r="I32" s="345"/>
      <c r="J32" s="345"/>
      <c r="K32" s="615"/>
      <c r="L32" s="615"/>
      <c r="M32" s="615"/>
      <c r="N32" s="615"/>
      <c r="O32" s="615"/>
      <c r="P32" s="612"/>
      <c r="Q32" s="619" t="s">
        <v>681</v>
      </c>
    </row>
    <row r="33" spans="1:121" s="318" customFormat="1" x14ac:dyDescent="0.4">
      <c r="A33" s="624" t="s">
        <v>682</v>
      </c>
      <c r="B33" s="345"/>
      <c r="C33" s="345"/>
      <c r="D33" s="614">
        <f>SUM(D8:D32)</f>
        <v>887800</v>
      </c>
      <c r="E33" s="345"/>
      <c r="F33" s="345"/>
      <c r="G33" s="345"/>
      <c r="H33" s="345"/>
      <c r="I33" s="345"/>
      <c r="J33" s="345"/>
      <c r="K33" s="615"/>
      <c r="L33" s="615"/>
      <c r="M33" s="615"/>
      <c r="N33" s="615"/>
      <c r="O33" s="615"/>
      <c r="P33" s="615"/>
      <c r="Q33" s="619"/>
    </row>
    <row r="34" spans="1:121" x14ac:dyDescent="0.4">
      <c r="A34" s="317"/>
      <c r="B34" s="317"/>
      <c r="D34" s="625"/>
      <c r="E34" s="317"/>
      <c r="F34" s="317"/>
      <c r="G34" s="317"/>
      <c r="H34" s="317"/>
      <c r="I34" s="317"/>
      <c r="J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17"/>
      <c r="AO34" s="317"/>
      <c r="AP34" s="317"/>
      <c r="AQ34" s="317"/>
      <c r="AR34" s="317"/>
      <c r="AS34" s="317"/>
      <c r="AT34" s="317"/>
      <c r="AU34" s="317"/>
      <c r="AV34" s="317"/>
      <c r="AW34" s="317"/>
      <c r="AX34" s="317"/>
      <c r="AY34" s="317"/>
      <c r="AZ34" s="317"/>
      <c r="BA34" s="317"/>
      <c r="BB34" s="317"/>
      <c r="BC34" s="317"/>
      <c r="BD34" s="317"/>
      <c r="BE34" s="317"/>
      <c r="BF34" s="317"/>
      <c r="BG34" s="317"/>
      <c r="BH34" s="317"/>
      <c r="BI34" s="317"/>
      <c r="BJ34" s="317"/>
      <c r="BK34" s="317"/>
      <c r="BL34" s="317"/>
      <c r="BM34" s="317"/>
      <c r="BN34" s="317"/>
      <c r="BO34" s="317"/>
      <c r="BP34" s="317"/>
      <c r="BQ34" s="317"/>
      <c r="BR34" s="317"/>
      <c r="BS34" s="317"/>
      <c r="BT34" s="317"/>
      <c r="BU34" s="317"/>
      <c r="BV34" s="317"/>
      <c r="BW34" s="317"/>
      <c r="BX34" s="317"/>
      <c r="BY34" s="317"/>
      <c r="BZ34" s="317"/>
      <c r="CA34" s="317"/>
      <c r="CB34" s="317"/>
      <c r="CC34" s="317"/>
      <c r="CD34" s="317"/>
      <c r="CE34" s="317"/>
      <c r="CF34" s="317"/>
      <c r="CG34" s="317"/>
      <c r="CH34" s="317"/>
      <c r="CI34" s="317"/>
      <c r="CJ34" s="317"/>
      <c r="CK34" s="317"/>
      <c r="CL34" s="317"/>
      <c r="CM34" s="317"/>
      <c r="CN34" s="317"/>
      <c r="CO34" s="317"/>
      <c r="CP34" s="317"/>
      <c r="CQ34" s="317"/>
      <c r="CR34" s="317"/>
      <c r="CS34" s="317"/>
      <c r="CT34" s="317"/>
      <c r="CU34" s="317"/>
      <c r="CV34" s="317"/>
      <c r="CW34" s="317"/>
      <c r="CX34" s="317"/>
      <c r="CY34" s="317"/>
      <c r="CZ34" s="317"/>
      <c r="DA34" s="317"/>
      <c r="DB34" s="317"/>
      <c r="DC34" s="317"/>
      <c r="DD34" s="317"/>
      <c r="DE34" s="317"/>
      <c r="DF34" s="317"/>
      <c r="DG34" s="317"/>
      <c r="DH34" s="317"/>
      <c r="DI34" s="317"/>
      <c r="DJ34" s="317"/>
      <c r="DK34" s="317"/>
      <c r="DL34" s="317"/>
      <c r="DM34" s="317"/>
      <c r="DN34" s="317"/>
      <c r="DO34" s="317"/>
      <c r="DP34" s="317"/>
      <c r="DQ34" s="317"/>
    </row>
  </sheetData>
  <mergeCells count="9">
    <mergeCell ref="A1:O1"/>
    <mergeCell ref="A2:Q2"/>
    <mergeCell ref="A3:Q3"/>
    <mergeCell ref="A5:A6"/>
    <mergeCell ref="B5:B6"/>
    <mergeCell ref="C5:C6"/>
    <mergeCell ref="D5:D6"/>
    <mergeCell ref="E5:P5"/>
    <mergeCell ref="Q5:Q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7"/>
  <sheetViews>
    <sheetView zoomScale="110" zoomScaleNormal="110" workbookViewId="0">
      <pane ySplit="7" topLeftCell="A8" activePane="bottomLeft" state="frozen"/>
      <selection pane="bottomLeft" activeCell="I90" sqref="I90"/>
    </sheetView>
  </sheetViews>
  <sheetFormatPr defaultColWidth="9.09765625" defaultRowHeight="21" x14ac:dyDescent="0.25"/>
  <cols>
    <col min="1" max="1" width="1.8984375" style="4" bestFit="1" customWidth="1"/>
    <col min="2" max="2" width="3.5" style="4" bestFit="1" customWidth="1"/>
    <col min="3" max="3" width="4.19921875" style="4" bestFit="1" customWidth="1"/>
    <col min="4" max="4" width="43.09765625" style="45" customWidth="1"/>
    <col min="5" max="5" width="5.69921875" style="46" bestFit="1" customWidth="1"/>
    <col min="6" max="6" width="6.59765625" style="4" bestFit="1" customWidth="1"/>
    <col min="7" max="7" width="10.59765625" style="46" bestFit="1" customWidth="1"/>
    <col min="8" max="8" width="6.3984375" style="4" bestFit="1" customWidth="1"/>
    <col min="9" max="9" width="6.3984375" style="47" bestFit="1" customWidth="1"/>
    <col min="10" max="10" width="6" style="47" customWidth="1"/>
    <col min="11" max="11" width="6.09765625" style="47" customWidth="1"/>
    <col min="12" max="12" width="6.3984375" style="47" bestFit="1" customWidth="1"/>
    <col min="13" max="13" width="4.59765625" style="47" bestFit="1" customWidth="1"/>
    <col min="14" max="14" width="6.19921875" style="47" bestFit="1" customWidth="1"/>
    <col min="15" max="15" width="6.3984375" style="47" bestFit="1" customWidth="1"/>
    <col min="16" max="16" width="5.5" style="47" bestFit="1" customWidth="1"/>
    <col min="17" max="17" width="5.69921875" style="47" bestFit="1" customWidth="1"/>
    <col min="18" max="18" width="6.3984375" style="47" bestFit="1" customWidth="1"/>
    <col min="19" max="19" width="4.3984375" style="4" bestFit="1" customWidth="1"/>
    <col min="20" max="20" width="22.3984375" style="48" bestFit="1" customWidth="1"/>
    <col min="21" max="21" width="26.69921875" style="4" bestFit="1" customWidth="1"/>
    <col min="22" max="16384" width="9.09765625" style="4"/>
  </cols>
  <sheetData>
    <row r="1" spans="1:20" x14ac:dyDescent="0.25">
      <c r="A1" s="437" t="s">
        <v>195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</row>
    <row r="2" spans="1:20" x14ac:dyDescent="0.25">
      <c r="A2" s="437" t="s">
        <v>153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20" x14ac:dyDescent="0.25">
      <c r="A3" s="438" t="s">
        <v>154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</row>
    <row r="4" spans="1:20" s="51" customFormat="1" x14ac:dyDescent="0.25">
      <c r="A4" s="63"/>
      <c r="B4" s="63"/>
      <c r="C4" s="63"/>
      <c r="D4" s="63"/>
      <c r="E4" s="63"/>
      <c r="F4" s="63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</row>
    <row r="5" spans="1:20" s="5" customFormat="1" ht="18.75" customHeight="1" x14ac:dyDescent="0.25">
      <c r="A5" s="439" t="s">
        <v>0</v>
      </c>
      <c r="B5" s="440"/>
      <c r="C5" s="440"/>
      <c r="D5" s="441"/>
      <c r="E5" s="445" t="s">
        <v>1</v>
      </c>
      <c r="F5" s="445" t="s">
        <v>2</v>
      </c>
      <c r="G5" s="447" t="s">
        <v>13</v>
      </c>
      <c r="H5" s="448" t="s">
        <v>3</v>
      </c>
      <c r="I5" s="449"/>
      <c r="J5" s="449"/>
      <c r="K5" s="449"/>
      <c r="L5" s="449"/>
      <c r="M5" s="449"/>
      <c r="N5" s="449"/>
      <c r="O5" s="449"/>
      <c r="P5" s="449"/>
      <c r="Q5" s="449"/>
      <c r="R5" s="449"/>
      <c r="S5" s="450"/>
      <c r="T5" s="451" t="s">
        <v>14</v>
      </c>
    </row>
    <row r="6" spans="1:20" s="5" customFormat="1" x14ac:dyDescent="0.25">
      <c r="A6" s="442"/>
      <c r="B6" s="443"/>
      <c r="C6" s="443"/>
      <c r="D6" s="444"/>
      <c r="E6" s="446"/>
      <c r="F6" s="446"/>
      <c r="G6" s="447"/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6" t="s">
        <v>23</v>
      </c>
      <c r="Q6" s="6" t="s">
        <v>24</v>
      </c>
      <c r="R6" s="6" t="s">
        <v>25</v>
      </c>
      <c r="S6" s="6" t="s">
        <v>26</v>
      </c>
      <c r="T6" s="451"/>
    </row>
    <row r="7" spans="1:20" s="5" customFormat="1" ht="18.75" customHeight="1" x14ac:dyDescent="0.25">
      <c r="A7" s="452" t="s">
        <v>27</v>
      </c>
      <c r="B7" s="453"/>
      <c r="C7" s="453"/>
      <c r="D7" s="454"/>
      <c r="E7" s="7"/>
      <c r="F7" s="8"/>
      <c r="G7" s="64">
        <f>SUM(G8+G9+G12+G61+G71+G76)</f>
        <v>2330410</v>
      </c>
      <c r="H7" s="8"/>
      <c r="I7" s="9"/>
      <c r="J7" s="9"/>
      <c r="K7" s="9"/>
      <c r="L7" s="9"/>
      <c r="M7" s="9"/>
      <c r="N7" s="9"/>
      <c r="O7" s="9"/>
      <c r="P7" s="9"/>
      <c r="Q7" s="9"/>
      <c r="R7" s="9"/>
      <c r="S7" s="8"/>
      <c r="T7" s="65"/>
    </row>
    <row r="8" spans="1:20" s="13" customFormat="1" x14ac:dyDescent="0.25">
      <c r="A8" s="8">
        <v>1</v>
      </c>
      <c r="B8" s="455" t="s">
        <v>28</v>
      </c>
      <c r="C8" s="456"/>
      <c r="D8" s="457"/>
      <c r="E8" s="2">
        <v>2</v>
      </c>
      <c r="F8" s="2" t="s">
        <v>5</v>
      </c>
      <c r="G8" s="2"/>
      <c r="H8" s="3"/>
      <c r="I8" s="3" t="s">
        <v>12</v>
      </c>
      <c r="J8" s="3" t="s">
        <v>12</v>
      </c>
      <c r="K8" s="10"/>
      <c r="L8" s="10"/>
      <c r="M8" s="10"/>
      <c r="N8" s="10"/>
      <c r="O8" s="10"/>
      <c r="P8" s="10"/>
      <c r="Q8" s="10"/>
      <c r="R8" s="10"/>
      <c r="S8" s="11"/>
      <c r="T8" s="12" t="s">
        <v>29</v>
      </c>
    </row>
    <row r="9" spans="1:20" s="13" customFormat="1" x14ac:dyDescent="0.25">
      <c r="A9" s="420">
        <v>2</v>
      </c>
      <c r="B9" s="455" t="s">
        <v>30</v>
      </c>
      <c r="C9" s="456"/>
      <c r="D9" s="457"/>
      <c r="E9" s="2"/>
      <c r="F9" s="2"/>
      <c r="G9" s="2"/>
      <c r="H9" s="3"/>
      <c r="I9" s="3"/>
      <c r="J9" s="3"/>
      <c r="K9" s="10"/>
      <c r="L9" s="10"/>
      <c r="M9" s="10"/>
      <c r="N9" s="10"/>
      <c r="O9" s="10"/>
      <c r="P9" s="10"/>
      <c r="Q9" s="10"/>
      <c r="R9" s="10"/>
      <c r="S9" s="11"/>
      <c r="T9" s="12"/>
    </row>
    <row r="10" spans="1:20" s="5" customFormat="1" x14ac:dyDescent="0.25">
      <c r="A10" s="421"/>
      <c r="B10" s="14">
        <v>2.1</v>
      </c>
      <c r="C10" s="461" t="s">
        <v>31</v>
      </c>
      <c r="D10" s="462"/>
      <c r="E10" s="1">
        <v>13</v>
      </c>
      <c r="F10" s="1" t="s">
        <v>4</v>
      </c>
      <c r="G10" s="1"/>
      <c r="H10" s="3"/>
      <c r="I10" s="3" t="s">
        <v>32</v>
      </c>
      <c r="J10" s="3"/>
      <c r="K10" s="10"/>
      <c r="L10" s="10"/>
      <c r="M10" s="10"/>
      <c r="N10" s="10"/>
      <c r="O10" s="10"/>
      <c r="P10" s="10"/>
      <c r="Q10" s="10"/>
      <c r="R10" s="10"/>
      <c r="S10" s="11"/>
      <c r="T10" s="65" t="s">
        <v>33</v>
      </c>
    </row>
    <row r="11" spans="1:20" s="5" customFormat="1" x14ac:dyDescent="0.25">
      <c r="A11" s="422"/>
      <c r="B11" s="14">
        <v>2.2000000000000002</v>
      </c>
      <c r="C11" s="461" t="s">
        <v>34</v>
      </c>
      <c r="D11" s="462"/>
      <c r="E11" s="1">
        <v>39</v>
      </c>
      <c r="F11" s="1" t="s">
        <v>4</v>
      </c>
      <c r="G11" s="1"/>
      <c r="H11" s="3"/>
      <c r="I11" s="3" t="s">
        <v>10</v>
      </c>
      <c r="J11" s="3"/>
      <c r="K11" s="10"/>
      <c r="L11" s="10"/>
      <c r="M11" s="10"/>
      <c r="N11" s="10"/>
      <c r="O11" s="10"/>
      <c r="P11" s="10"/>
      <c r="Q11" s="10"/>
      <c r="R11" s="10"/>
      <c r="S11" s="11"/>
      <c r="T11" s="65" t="s">
        <v>33</v>
      </c>
    </row>
    <row r="12" spans="1:20" s="62" customFormat="1" ht="18.75" customHeight="1" x14ac:dyDescent="0.25">
      <c r="A12" s="420">
        <v>3</v>
      </c>
      <c r="B12" s="458" t="s">
        <v>35</v>
      </c>
      <c r="C12" s="459"/>
      <c r="D12" s="460"/>
      <c r="E12" s="15"/>
      <c r="F12" s="16"/>
      <c r="G12" s="15">
        <f>SUM(G13+G14+G23+G24+G27+G56)</f>
        <v>1532960</v>
      </c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7"/>
      <c r="T12" s="19"/>
    </row>
    <row r="13" spans="1:20" ht="18.75" customHeight="1" x14ac:dyDescent="0.25">
      <c r="A13" s="421"/>
      <c r="B13" s="20">
        <v>3.1</v>
      </c>
      <c r="C13" s="426" t="s">
        <v>36</v>
      </c>
      <c r="D13" s="427"/>
      <c r="E13" s="21">
        <v>13</v>
      </c>
      <c r="F13" s="20" t="s">
        <v>4</v>
      </c>
      <c r="G13" s="21"/>
      <c r="H13" s="66"/>
      <c r="I13" s="22" t="s">
        <v>32</v>
      </c>
      <c r="J13" s="22"/>
      <c r="K13" s="22"/>
      <c r="L13" s="22"/>
      <c r="M13" s="22"/>
      <c r="N13" s="22"/>
      <c r="O13" s="22"/>
      <c r="P13" s="22"/>
      <c r="Q13" s="22"/>
      <c r="R13" s="22"/>
      <c r="S13" s="66"/>
      <c r="T13" s="65" t="s">
        <v>33</v>
      </c>
    </row>
    <row r="14" spans="1:20" ht="18.75" customHeight="1" x14ac:dyDescent="0.25">
      <c r="A14" s="421"/>
      <c r="B14" s="429">
        <v>3.2</v>
      </c>
      <c r="C14" s="426" t="s">
        <v>37</v>
      </c>
      <c r="D14" s="427"/>
      <c r="E14" s="21">
        <v>13</v>
      </c>
      <c r="F14" s="20" t="s">
        <v>4</v>
      </c>
      <c r="G14" s="15">
        <f>SUM(G15+G16+G19)</f>
        <v>157000</v>
      </c>
      <c r="H14" s="6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66"/>
      <c r="T14" s="23"/>
    </row>
    <row r="15" spans="1:20" x14ac:dyDescent="0.25">
      <c r="A15" s="421"/>
      <c r="B15" s="430"/>
      <c r="C15" s="20" t="s">
        <v>38</v>
      </c>
      <c r="D15" s="24" t="s">
        <v>39</v>
      </c>
      <c r="E15" s="21">
        <v>13</v>
      </c>
      <c r="F15" s="20" t="s">
        <v>4</v>
      </c>
      <c r="G15" s="21"/>
      <c r="H15" s="66"/>
      <c r="I15" s="22" t="s">
        <v>32</v>
      </c>
      <c r="J15" s="22"/>
      <c r="K15" s="22"/>
      <c r="L15" s="22"/>
      <c r="M15" s="22"/>
      <c r="N15" s="22"/>
      <c r="O15" s="22"/>
      <c r="P15" s="22"/>
      <c r="Q15" s="22"/>
      <c r="R15" s="22"/>
      <c r="S15" s="66"/>
      <c r="T15" s="23"/>
    </row>
    <row r="16" spans="1:20" x14ac:dyDescent="0.25">
      <c r="A16" s="421"/>
      <c r="B16" s="430"/>
      <c r="C16" s="429" t="s">
        <v>40</v>
      </c>
      <c r="D16" s="24" t="s">
        <v>41</v>
      </c>
      <c r="E16" s="21"/>
      <c r="F16" s="20"/>
      <c r="G16" s="15">
        <f>SUM(G17:G18)</f>
        <v>27000</v>
      </c>
      <c r="H16" s="66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66"/>
      <c r="T16" s="23"/>
    </row>
    <row r="17" spans="1:22" x14ac:dyDescent="0.25">
      <c r="A17" s="421"/>
      <c r="B17" s="430"/>
      <c r="C17" s="430"/>
      <c r="D17" s="24" t="s">
        <v>42</v>
      </c>
      <c r="E17" s="21">
        <v>13</v>
      </c>
      <c r="F17" s="20" t="s">
        <v>4</v>
      </c>
      <c r="G17" s="21">
        <v>13000</v>
      </c>
      <c r="H17" s="25"/>
      <c r="I17" s="413" t="s">
        <v>32</v>
      </c>
      <c r="J17" s="414"/>
      <c r="K17" s="414"/>
      <c r="L17" s="414"/>
      <c r="M17" s="415"/>
      <c r="N17" s="22"/>
      <c r="O17" s="22"/>
      <c r="P17" s="22"/>
      <c r="Q17" s="22"/>
      <c r="R17" s="22"/>
      <c r="S17" s="66"/>
      <c r="T17" s="23" t="s">
        <v>43</v>
      </c>
    </row>
    <row r="18" spans="1:22" x14ac:dyDescent="0.25">
      <c r="A18" s="421"/>
      <c r="B18" s="430"/>
      <c r="C18" s="431"/>
      <c r="D18" s="24" t="s">
        <v>44</v>
      </c>
      <c r="E18" s="21">
        <v>13</v>
      </c>
      <c r="F18" s="20" t="s">
        <v>4</v>
      </c>
      <c r="G18" s="21">
        <v>14000</v>
      </c>
      <c r="H18" s="66"/>
      <c r="I18" s="434" t="s">
        <v>6</v>
      </c>
      <c r="J18" s="435"/>
      <c r="K18" s="435"/>
      <c r="L18" s="436"/>
      <c r="M18" s="22"/>
      <c r="N18" s="22"/>
      <c r="O18" s="22"/>
      <c r="P18" s="22"/>
      <c r="Q18" s="22"/>
      <c r="R18" s="22"/>
      <c r="S18" s="66"/>
      <c r="T18" s="23" t="s">
        <v>45</v>
      </c>
    </row>
    <row r="19" spans="1:22" x14ac:dyDescent="0.25">
      <c r="A19" s="421"/>
      <c r="B19" s="430"/>
      <c r="C19" s="429" t="s">
        <v>46</v>
      </c>
      <c r="D19" s="24" t="s">
        <v>47</v>
      </c>
      <c r="E19" s="21"/>
      <c r="F19" s="20"/>
      <c r="G19" s="15">
        <f>SUM(G20:G22)</f>
        <v>130000</v>
      </c>
      <c r="H19" s="66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66"/>
      <c r="T19" s="23"/>
    </row>
    <row r="20" spans="1:22" x14ac:dyDescent="0.25">
      <c r="A20" s="421"/>
      <c r="B20" s="430"/>
      <c r="C20" s="430"/>
      <c r="D20" s="24" t="s">
        <v>48</v>
      </c>
      <c r="E20" s="67">
        <v>13</v>
      </c>
      <c r="F20" s="68" t="s">
        <v>7</v>
      </c>
      <c r="G20" s="67">
        <v>13000</v>
      </c>
      <c r="H20" s="413" t="s">
        <v>6</v>
      </c>
      <c r="I20" s="414"/>
      <c r="J20" s="414"/>
      <c r="K20" s="414"/>
      <c r="L20" s="414"/>
      <c r="M20" s="415"/>
      <c r="N20" s="22"/>
      <c r="O20" s="22"/>
      <c r="P20" s="22"/>
      <c r="Q20" s="22"/>
      <c r="R20" s="22"/>
      <c r="S20" s="66"/>
      <c r="T20" s="23" t="s">
        <v>49</v>
      </c>
    </row>
    <row r="21" spans="1:22" x14ac:dyDescent="0.25">
      <c r="A21" s="421"/>
      <c r="B21" s="430"/>
      <c r="C21" s="430"/>
      <c r="D21" s="24" t="s">
        <v>50</v>
      </c>
      <c r="E21" s="21">
        <v>13</v>
      </c>
      <c r="F21" s="20" t="s">
        <v>4</v>
      </c>
      <c r="G21" s="21">
        <v>26000</v>
      </c>
      <c r="H21" s="66"/>
      <c r="I21" s="22"/>
      <c r="J21" s="434" t="s">
        <v>6</v>
      </c>
      <c r="K21" s="435"/>
      <c r="L21" s="435"/>
      <c r="M21" s="435"/>
      <c r="N21" s="435"/>
      <c r="O21" s="435"/>
      <c r="P21" s="436"/>
      <c r="Q21" s="22"/>
      <c r="R21" s="22"/>
      <c r="S21" s="66"/>
      <c r="T21" s="23" t="s">
        <v>51</v>
      </c>
    </row>
    <row r="22" spans="1:22" x14ac:dyDescent="0.25">
      <c r="A22" s="421"/>
      <c r="B22" s="431"/>
      <c r="C22" s="431"/>
      <c r="D22" s="24" t="s">
        <v>52</v>
      </c>
      <c r="E22" s="21">
        <v>13</v>
      </c>
      <c r="F22" s="20" t="s">
        <v>4</v>
      </c>
      <c r="G22" s="21">
        <v>91000</v>
      </c>
      <c r="H22" s="472" t="s">
        <v>6</v>
      </c>
      <c r="I22" s="472"/>
      <c r="J22" s="472"/>
      <c r="K22" s="472"/>
      <c r="L22" s="472"/>
      <c r="M22" s="472"/>
      <c r="N22" s="22"/>
      <c r="O22" s="22"/>
      <c r="P22" s="22"/>
      <c r="Q22" s="22"/>
      <c r="R22" s="22"/>
      <c r="S22" s="66"/>
      <c r="T22" s="23" t="s">
        <v>43</v>
      </c>
    </row>
    <row r="23" spans="1:22" ht="37.5" customHeight="1" x14ac:dyDescent="0.25">
      <c r="A23" s="421"/>
      <c r="B23" s="20">
        <v>3.3</v>
      </c>
      <c r="C23" s="426" t="s">
        <v>53</v>
      </c>
      <c r="D23" s="427"/>
      <c r="E23" s="21">
        <v>13</v>
      </c>
      <c r="F23" s="20" t="s">
        <v>4</v>
      </c>
      <c r="G23" s="15">
        <v>52000</v>
      </c>
      <c r="H23" s="66"/>
      <c r="I23" s="434" t="s">
        <v>6</v>
      </c>
      <c r="J23" s="436"/>
      <c r="K23" s="22"/>
      <c r="L23" s="22"/>
      <c r="M23" s="22"/>
      <c r="N23" s="22"/>
      <c r="O23" s="22"/>
      <c r="P23" s="22"/>
      <c r="Q23" s="22"/>
      <c r="R23" s="22"/>
      <c r="S23" s="66"/>
      <c r="T23" s="23" t="s">
        <v>54</v>
      </c>
      <c r="U23" s="4" t="s">
        <v>55</v>
      </c>
      <c r="V23" s="4">
        <v>52000</v>
      </c>
    </row>
    <row r="24" spans="1:22" ht="21.75" customHeight="1" x14ac:dyDescent="0.25">
      <c r="A24" s="421"/>
      <c r="B24" s="429">
        <v>3.4</v>
      </c>
      <c r="C24" s="426" t="s">
        <v>56</v>
      </c>
      <c r="D24" s="427"/>
      <c r="E24" s="21"/>
      <c r="F24" s="20"/>
      <c r="G24" s="15">
        <f>SUM(G25:G26)</f>
        <v>69160</v>
      </c>
      <c r="H24" s="66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66"/>
      <c r="T24" s="23"/>
    </row>
    <row r="25" spans="1:22" ht="18.75" customHeight="1" x14ac:dyDescent="0.25">
      <c r="A25" s="421"/>
      <c r="B25" s="430"/>
      <c r="C25" s="26" t="s">
        <v>57</v>
      </c>
      <c r="D25" s="27" t="s">
        <v>58</v>
      </c>
      <c r="E25" s="21">
        <v>13</v>
      </c>
      <c r="F25" s="20" t="s">
        <v>7</v>
      </c>
      <c r="G25" s="21">
        <v>62400</v>
      </c>
      <c r="H25" s="66"/>
      <c r="I25" s="434" t="s">
        <v>6</v>
      </c>
      <c r="J25" s="435"/>
      <c r="K25" s="435"/>
      <c r="L25" s="435"/>
      <c r="M25" s="436"/>
      <c r="N25" s="22"/>
      <c r="O25" s="22"/>
      <c r="P25" s="22"/>
      <c r="Q25" s="22"/>
      <c r="R25" s="22"/>
      <c r="S25" s="66"/>
      <c r="T25" s="23" t="s">
        <v>49</v>
      </c>
    </row>
    <row r="26" spans="1:22" ht="42" x14ac:dyDescent="0.25">
      <c r="A26" s="421"/>
      <c r="B26" s="431"/>
      <c r="C26" s="20" t="s">
        <v>59</v>
      </c>
      <c r="D26" s="24" t="s">
        <v>60</v>
      </c>
      <c r="E26" s="69" t="s">
        <v>175</v>
      </c>
      <c r="F26" s="69" t="s">
        <v>7</v>
      </c>
      <c r="G26" s="67">
        <v>6760</v>
      </c>
      <c r="H26" s="416" t="s">
        <v>176</v>
      </c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8"/>
      <c r="T26" s="23" t="s">
        <v>61</v>
      </c>
    </row>
    <row r="27" spans="1:22" x14ac:dyDescent="0.25">
      <c r="A27" s="421"/>
      <c r="B27" s="429">
        <v>3.5</v>
      </c>
      <c r="C27" s="432" t="s">
        <v>62</v>
      </c>
      <c r="D27" s="433"/>
      <c r="E27" s="70"/>
      <c r="F27" s="71"/>
      <c r="G27" s="72">
        <f>SUM(G28+G29+G30+G52)</f>
        <v>1123500</v>
      </c>
      <c r="H27" s="66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66"/>
      <c r="T27" s="23"/>
    </row>
    <row r="28" spans="1:22" x14ac:dyDescent="0.25">
      <c r="A28" s="421"/>
      <c r="B28" s="430"/>
      <c r="C28" s="29" t="s">
        <v>63</v>
      </c>
      <c r="D28" s="29" t="s">
        <v>64</v>
      </c>
      <c r="E28" s="21"/>
      <c r="F28" s="20"/>
      <c r="G28" s="15"/>
      <c r="H28" s="66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66"/>
      <c r="T28" s="65" t="s">
        <v>65</v>
      </c>
    </row>
    <row r="29" spans="1:22" x14ac:dyDescent="0.25">
      <c r="A29" s="421"/>
      <c r="B29" s="430"/>
      <c r="C29" s="29" t="s">
        <v>66</v>
      </c>
      <c r="D29" s="29" t="s">
        <v>67</v>
      </c>
      <c r="E29" s="21"/>
      <c r="F29" s="20"/>
      <c r="G29" s="15"/>
      <c r="H29" s="66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66"/>
      <c r="T29" s="65" t="s">
        <v>65</v>
      </c>
    </row>
    <row r="30" spans="1:22" x14ac:dyDescent="0.25">
      <c r="A30" s="421"/>
      <c r="B30" s="430"/>
      <c r="C30" s="429" t="s">
        <v>68</v>
      </c>
      <c r="D30" s="29" t="s">
        <v>69</v>
      </c>
      <c r="E30" s="21"/>
      <c r="F30" s="20"/>
      <c r="G30" s="15">
        <f>SUM(G31+G32+G34+G41+G47+G48+G49+G50+G51)</f>
        <v>1066300</v>
      </c>
      <c r="H30" s="66"/>
      <c r="I30" s="22"/>
      <c r="J30" s="22"/>
      <c r="K30" s="22"/>
      <c r="L30" s="22"/>
      <c r="M30" s="61"/>
      <c r="N30" s="22"/>
      <c r="O30" s="22"/>
      <c r="P30" s="22"/>
      <c r="Q30" s="22"/>
      <c r="R30" s="22"/>
      <c r="S30" s="66"/>
      <c r="T30" s="23"/>
    </row>
    <row r="31" spans="1:22" ht="25.5" customHeight="1" x14ac:dyDescent="0.25">
      <c r="A31" s="421"/>
      <c r="B31" s="430"/>
      <c r="C31" s="430"/>
      <c r="D31" s="24" t="s">
        <v>70</v>
      </c>
      <c r="E31" s="21">
        <v>39</v>
      </c>
      <c r="F31" s="20" t="s">
        <v>4</v>
      </c>
      <c r="G31" s="21">
        <v>195000</v>
      </c>
      <c r="H31" s="66"/>
      <c r="I31" s="434" t="s">
        <v>6</v>
      </c>
      <c r="J31" s="436"/>
      <c r="K31" s="22"/>
      <c r="L31" s="22"/>
      <c r="M31" s="22"/>
      <c r="N31" s="22"/>
      <c r="O31" s="22"/>
      <c r="P31" s="22"/>
      <c r="Q31" s="22"/>
      <c r="R31" s="22"/>
      <c r="S31" s="66"/>
      <c r="T31" s="23" t="s">
        <v>71</v>
      </c>
    </row>
    <row r="32" spans="1:22" ht="42" x14ac:dyDescent="0.25">
      <c r="A32" s="421"/>
      <c r="B32" s="430"/>
      <c r="C32" s="430"/>
      <c r="D32" s="30" t="s">
        <v>72</v>
      </c>
      <c r="E32" s="31">
        <v>130</v>
      </c>
      <c r="F32" s="59" t="s">
        <v>4</v>
      </c>
      <c r="G32" s="31">
        <v>26000</v>
      </c>
      <c r="H32" s="463" t="s">
        <v>6</v>
      </c>
      <c r="I32" s="464"/>
      <c r="J32" s="464"/>
      <c r="K32" s="464"/>
      <c r="L32" s="464"/>
      <c r="M32" s="465"/>
      <c r="N32" s="32"/>
      <c r="O32" s="32"/>
      <c r="P32" s="32"/>
      <c r="Q32" s="32"/>
      <c r="R32" s="32"/>
      <c r="S32" s="33"/>
      <c r="T32" s="34" t="s">
        <v>73</v>
      </c>
    </row>
    <row r="33" spans="1:20" x14ac:dyDescent="0.25">
      <c r="A33" s="421"/>
      <c r="B33" s="430"/>
      <c r="C33" s="430"/>
      <c r="D33" s="35"/>
      <c r="E33" s="36"/>
      <c r="F33" s="60"/>
      <c r="G33" s="36"/>
      <c r="H33" s="37"/>
      <c r="I33" s="37"/>
      <c r="J33" s="37"/>
      <c r="K33" s="37"/>
      <c r="L33" s="37"/>
      <c r="M33" s="37"/>
      <c r="N33" s="38"/>
      <c r="O33" s="38"/>
      <c r="P33" s="38"/>
      <c r="Q33" s="38"/>
      <c r="R33" s="38"/>
      <c r="S33" s="37"/>
      <c r="T33" s="39"/>
    </row>
    <row r="34" spans="1:20" x14ac:dyDescent="0.25">
      <c r="A34" s="421"/>
      <c r="B34" s="430">
        <v>3.5</v>
      </c>
      <c r="C34" s="430" t="s">
        <v>68</v>
      </c>
      <c r="D34" s="24" t="s">
        <v>74</v>
      </c>
      <c r="E34" s="28"/>
      <c r="F34" s="28"/>
      <c r="G34" s="21">
        <f>SUM(G35:G40)</f>
        <v>259900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23"/>
    </row>
    <row r="35" spans="1:20" ht="42" x14ac:dyDescent="0.25">
      <c r="A35" s="421"/>
      <c r="B35" s="430"/>
      <c r="C35" s="430"/>
      <c r="D35" s="24" t="s">
        <v>75</v>
      </c>
      <c r="E35" s="28" t="s">
        <v>177</v>
      </c>
      <c r="F35" s="28" t="s">
        <v>4</v>
      </c>
      <c r="G35" s="21">
        <v>156000</v>
      </c>
      <c r="H35" s="40"/>
      <c r="I35" s="416" t="s">
        <v>10</v>
      </c>
      <c r="J35" s="418"/>
      <c r="K35" s="40"/>
      <c r="L35" s="40"/>
      <c r="M35" s="40"/>
      <c r="N35" s="40"/>
      <c r="O35" s="40"/>
      <c r="P35" s="40"/>
      <c r="Q35" s="40"/>
      <c r="R35" s="40"/>
      <c r="S35" s="40"/>
      <c r="T35" s="23" t="s">
        <v>76</v>
      </c>
    </row>
    <row r="36" spans="1:20" x14ac:dyDescent="0.25">
      <c r="A36" s="421"/>
      <c r="B36" s="430"/>
      <c r="C36" s="430"/>
      <c r="D36" s="24" t="s">
        <v>77</v>
      </c>
      <c r="E36" s="28" t="s">
        <v>177</v>
      </c>
      <c r="F36" s="28" t="s">
        <v>4</v>
      </c>
      <c r="G36" s="21">
        <v>41600</v>
      </c>
      <c r="H36" s="40"/>
      <c r="I36" s="40"/>
      <c r="J36" s="40"/>
      <c r="K36" s="40"/>
      <c r="L36" s="40"/>
      <c r="M36" s="40"/>
      <c r="N36" s="416" t="s">
        <v>10</v>
      </c>
      <c r="O36" s="418"/>
      <c r="P36" s="40"/>
      <c r="Q36" s="40"/>
      <c r="R36" s="40"/>
      <c r="S36" s="40"/>
      <c r="T36" s="23" t="s">
        <v>78</v>
      </c>
    </row>
    <row r="37" spans="1:20" x14ac:dyDescent="0.25">
      <c r="A37" s="421"/>
      <c r="B37" s="430"/>
      <c r="C37" s="430"/>
      <c r="D37" s="24" t="s">
        <v>79</v>
      </c>
      <c r="E37" s="69" t="s">
        <v>178</v>
      </c>
      <c r="F37" s="69" t="s">
        <v>80</v>
      </c>
      <c r="G37" s="67">
        <v>16500</v>
      </c>
      <c r="H37" s="416" t="s">
        <v>81</v>
      </c>
      <c r="I37" s="417"/>
      <c r="J37" s="417"/>
      <c r="K37" s="417"/>
      <c r="L37" s="417"/>
      <c r="M37" s="417"/>
      <c r="N37" s="417"/>
      <c r="O37" s="417"/>
      <c r="P37" s="418"/>
      <c r="Q37" s="40"/>
      <c r="R37" s="40"/>
      <c r="S37" s="40"/>
      <c r="T37" s="23" t="s">
        <v>78</v>
      </c>
    </row>
    <row r="38" spans="1:20" ht="42" x14ac:dyDescent="0.25">
      <c r="A38" s="421"/>
      <c r="B38" s="430"/>
      <c r="C38" s="430"/>
      <c r="D38" s="24" t="s">
        <v>82</v>
      </c>
      <c r="E38" s="69" t="s">
        <v>83</v>
      </c>
      <c r="F38" s="69" t="s">
        <v>80</v>
      </c>
      <c r="G38" s="67">
        <v>20000</v>
      </c>
      <c r="H38" s="40"/>
      <c r="I38" s="40"/>
      <c r="J38" s="40"/>
      <c r="K38" s="416" t="s">
        <v>84</v>
      </c>
      <c r="L38" s="418"/>
      <c r="M38" s="40"/>
      <c r="N38" s="40"/>
      <c r="O38" s="40"/>
      <c r="P38" s="40"/>
      <c r="Q38" s="40"/>
      <c r="R38" s="40"/>
      <c r="S38" s="40"/>
      <c r="T38" s="23" t="s">
        <v>78</v>
      </c>
    </row>
    <row r="39" spans="1:20" ht="42" x14ac:dyDescent="0.25">
      <c r="A39" s="421"/>
      <c r="B39" s="430"/>
      <c r="C39" s="430"/>
      <c r="D39" s="24" t="s">
        <v>179</v>
      </c>
      <c r="E39" s="69" t="s">
        <v>85</v>
      </c>
      <c r="F39" s="69" t="s">
        <v>5</v>
      </c>
      <c r="G39" s="67">
        <v>20800</v>
      </c>
      <c r="H39" s="40"/>
      <c r="I39" s="40"/>
      <c r="J39" s="40"/>
      <c r="K39" s="40"/>
      <c r="L39" s="40"/>
      <c r="M39" s="40"/>
      <c r="N39" s="40" t="s">
        <v>86</v>
      </c>
      <c r="O39" s="40"/>
      <c r="P39" s="40"/>
      <c r="Q39" s="40"/>
      <c r="R39" s="40"/>
      <c r="S39" s="40"/>
      <c r="T39" s="23" t="s">
        <v>78</v>
      </c>
    </row>
    <row r="40" spans="1:20" x14ac:dyDescent="0.25">
      <c r="A40" s="421"/>
      <c r="B40" s="430"/>
      <c r="C40" s="430"/>
      <c r="D40" s="24" t="s">
        <v>87</v>
      </c>
      <c r="E40" s="28" t="s">
        <v>85</v>
      </c>
      <c r="F40" s="28" t="s">
        <v>5</v>
      </c>
      <c r="G40" s="21">
        <v>5000</v>
      </c>
      <c r="H40" s="40"/>
      <c r="I40" s="40"/>
      <c r="J40" s="40"/>
      <c r="K40" s="40"/>
      <c r="L40" s="40"/>
      <c r="M40" s="416" t="s">
        <v>86</v>
      </c>
      <c r="N40" s="418"/>
      <c r="O40" s="40"/>
      <c r="P40" s="40"/>
      <c r="Q40" s="73"/>
      <c r="R40" s="40"/>
      <c r="S40" s="40"/>
      <c r="T40" s="23" t="s">
        <v>78</v>
      </c>
    </row>
    <row r="41" spans="1:20" x14ac:dyDescent="0.25">
      <c r="A41" s="421"/>
      <c r="B41" s="430"/>
      <c r="C41" s="430"/>
      <c r="D41" s="24" t="s">
        <v>88</v>
      </c>
      <c r="E41" s="28"/>
      <c r="F41" s="28"/>
      <c r="G41" s="21">
        <f>SUM(G42:G46)</f>
        <v>230000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23"/>
    </row>
    <row r="42" spans="1:20" ht="42" x14ac:dyDescent="0.25">
      <c r="A42" s="421"/>
      <c r="B42" s="430"/>
      <c r="C42" s="430"/>
      <c r="D42" s="24" t="s">
        <v>89</v>
      </c>
      <c r="E42" s="28" t="s">
        <v>175</v>
      </c>
      <c r="F42" s="28" t="s">
        <v>4</v>
      </c>
      <c r="G42" s="21">
        <v>91000</v>
      </c>
      <c r="H42" s="40"/>
      <c r="I42" s="416" t="s">
        <v>10</v>
      </c>
      <c r="J42" s="418"/>
      <c r="K42" s="40"/>
      <c r="L42" s="40"/>
      <c r="M42" s="40"/>
      <c r="N42" s="40"/>
      <c r="O42" s="40"/>
      <c r="P42" s="40"/>
      <c r="Q42" s="40"/>
      <c r="R42" s="40"/>
      <c r="S42" s="40"/>
      <c r="T42" s="23" t="s">
        <v>169</v>
      </c>
    </row>
    <row r="43" spans="1:20" ht="42" x14ac:dyDescent="0.25">
      <c r="A43" s="421"/>
      <c r="B43" s="430"/>
      <c r="C43" s="430"/>
      <c r="D43" s="24" t="s">
        <v>90</v>
      </c>
      <c r="E43" s="28" t="s">
        <v>85</v>
      </c>
      <c r="F43" s="28" t="s">
        <v>5</v>
      </c>
      <c r="G43" s="21">
        <v>5000</v>
      </c>
      <c r="H43" s="40"/>
      <c r="I43" s="40"/>
      <c r="J43" s="40"/>
      <c r="K43" s="40"/>
      <c r="L43" s="40"/>
      <c r="M43" s="40"/>
      <c r="N43" s="416" t="s">
        <v>86</v>
      </c>
      <c r="O43" s="418"/>
      <c r="P43" s="40"/>
      <c r="Q43" s="40"/>
      <c r="R43" s="40"/>
      <c r="S43" s="40"/>
      <c r="T43" s="23" t="s">
        <v>169</v>
      </c>
    </row>
    <row r="44" spans="1:20" ht="42" x14ac:dyDescent="0.25">
      <c r="A44" s="421"/>
      <c r="B44" s="430"/>
      <c r="C44" s="430"/>
      <c r="D44" s="24" t="s">
        <v>91</v>
      </c>
      <c r="E44" s="28" t="s">
        <v>175</v>
      </c>
      <c r="F44" s="28" t="s">
        <v>4</v>
      </c>
      <c r="G44" s="21">
        <v>52000</v>
      </c>
      <c r="H44" s="40"/>
      <c r="I44" s="40"/>
      <c r="J44" s="40"/>
      <c r="K44" s="40"/>
      <c r="M44" s="416" t="s">
        <v>10</v>
      </c>
      <c r="N44" s="417"/>
      <c r="O44" s="417"/>
      <c r="P44" s="417"/>
      <c r="Q44" s="417"/>
      <c r="R44" s="418"/>
      <c r="S44" s="40"/>
      <c r="T44" s="23" t="s">
        <v>169</v>
      </c>
    </row>
    <row r="45" spans="1:20" ht="42" x14ac:dyDescent="0.25">
      <c r="A45" s="421"/>
      <c r="B45" s="430"/>
      <c r="C45" s="430"/>
      <c r="D45" s="24" t="s">
        <v>92</v>
      </c>
      <c r="E45" s="28" t="s">
        <v>175</v>
      </c>
      <c r="F45" s="28" t="s">
        <v>4</v>
      </c>
      <c r="G45" s="21">
        <v>52000</v>
      </c>
      <c r="H45" s="40"/>
      <c r="I45" s="40"/>
      <c r="J45" s="40"/>
      <c r="K45" s="74" t="s">
        <v>180</v>
      </c>
      <c r="L45" s="40"/>
      <c r="M45" s="40"/>
      <c r="N45" s="40"/>
      <c r="O45" s="40"/>
      <c r="P45" s="40"/>
      <c r="Q45" s="40"/>
      <c r="R45" s="40"/>
      <c r="S45" s="40"/>
      <c r="T45" s="23" t="s">
        <v>169</v>
      </c>
    </row>
    <row r="46" spans="1:20" ht="42" x14ac:dyDescent="0.25">
      <c r="A46" s="421"/>
      <c r="B46" s="430"/>
      <c r="C46" s="430"/>
      <c r="D46" s="24" t="s">
        <v>93</v>
      </c>
      <c r="E46" s="69" t="s">
        <v>85</v>
      </c>
      <c r="F46" s="69" t="s">
        <v>5</v>
      </c>
      <c r="G46" s="67">
        <v>30000</v>
      </c>
      <c r="H46" s="73"/>
      <c r="I46" s="73"/>
      <c r="J46" s="73"/>
      <c r="K46" s="73"/>
      <c r="L46" s="73"/>
      <c r="M46" s="73"/>
      <c r="N46" s="73"/>
      <c r="O46" s="73" t="s">
        <v>86</v>
      </c>
      <c r="P46" s="40"/>
      <c r="Q46" s="40"/>
      <c r="R46" s="40"/>
      <c r="S46" s="40"/>
      <c r="T46" s="23" t="s">
        <v>170</v>
      </c>
    </row>
    <row r="47" spans="1:20" x14ac:dyDescent="0.25">
      <c r="A47" s="421"/>
      <c r="B47" s="430"/>
      <c r="C47" s="430"/>
      <c r="D47" s="24" t="s">
        <v>94</v>
      </c>
      <c r="E47" s="28" t="s">
        <v>175</v>
      </c>
      <c r="F47" s="28" t="s">
        <v>4</v>
      </c>
      <c r="G47" s="21">
        <v>156000</v>
      </c>
      <c r="H47" s="416" t="s">
        <v>6</v>
      </c>
      <c r="I47" s="417"/>
      <c r="J47" s="417"/>
      <c r="K47" s="417"/>
      <c r="L47" s="417"/>
      <c r="M47" s="418"/>
      <c r="N47" s="40"/>
      <c r="O47" s="40"/>
      <c r="P47" s="40"/>
      <c r="Q47" s="40"/>
      <c r="R47" s="40"/>
      <c r="S47" s="40"/>
      <c r="T47" s="23" t="s">
        <v>95</v>
      </c>
    </row>
    <row r="48" spans="1:20" ht="42" x14ac:dyDescent="0.25">
      <c r="A48" s="421"/>
      <c r="B48" s="430"/>
      <c r="C48" s="430"/>
      <c r="D48" s="24" t="s">
        <v>96</v>
      </c>
      <c r="E48" s="28" t="s">
        <v>175</v>
      </c>
      <c r="F48" s="28" t="s">
        <v>4</v>
      </c>
      <c r="G48" s="21">
        <v>10400</v>
      </c>
      <c r="H48" s="416" t="s">
        <v>6</v>
      </c>
      <c r="I48" s="417"/>
      <c r="J48" s="417"/>
      <c r="K48" s="417"/>
      <c r="L48" s="417"/>
      <c r="M48" s="418"/>
      <c r="N48" s="40"/>
      <c r="O48" s="40"/>
      <c r="P48" s="40"/>
      <c r="Q48" s="40"/>
      <c r="R48" s="40"/>
      <c r="S48" s="40"/>
      <c r="T48" s="23" t="s">
        <v>171</v>
      </c>
    </row>
    <row r="49" spans="1:20" ht="42" x14ac:dyDescent="0.25">
      <c r="A49" s="421"/>
      <c r="B49" s="430"/>
      <c r="C49" s="430"/>
      <c r="D49" s="24" t="s">
        <v>193</v>
      </c>
      <c r="E49" s="28" t="s">
        <v>181</v>
      </c>
      <c r="F49" s="28" t="s">
        <v>4</v>
      </c>
      <c r="G49" s="21">
        <v>104000</v>
      </c>
      <c r="H49" s="416" t="s">
        <v>81</v>
      </c>
      <c r="I49" s="417"/>
      <c r="J49" s="417"/>
      <c r="K49" s="417"/>
      <c r="L49" s="417"/>
      <c r="M49" s="417"/>
      <c r="N49" s="417"/>
      <c r="O49" s="417"/>
      <c r="P49" s="417"/>
      <c r="Q49" s="418"/>
      <c r="R49" s="40"/>
      <c r="S49" s="40"/>
      <c r="T49" s="23" t="s">
        <v>97</v>
      </c>
    </row>
    <row r="50" spans="1:20" ht="42" x14ac:dyDescent="0.25">
      <c r="A50" s="421"/>
      <c r="B50" s="430"/>
      <c r="C50" s="430"/>
      <c r="D50" s="24" t="s">
        <v>192</v>
      </c>
      <c r="E50" s="28" t="s">
        <v>175</v>
      </c>
      <c r="F50" s="28" t="s">
        <v>4</v>
      </c>
      <c r="G50" s="21">
        <v>65000</v>
      </c>
      <c r="H50" s="416" t="s">
        <v>6</v>
      </c>
      <c r="I50" s="417"/>
      <c r="J50" s="417"/>
      <c r="K50" s="417"/>
      <c r="L50" s="417"/>
      <c r="M50" s="418"/>
      <c r="N50" s="40"/>
      <c r="O50" s="40"/>
      <c r="P50" s="40"/>
      <c r="Q50" s="40"/>
      <c r="R50" s="40"/>
      <c r="S50" s="40"/>
      <c r="T50" s="23" t="s">
        <v>97</v>
      </c>
    </row>
    <row r="51" spans="1:20" x14ac:dyDescent="0.25">
      <c r="A51" s="421"/>
      <c r="B51" s="430"/>
      <c r="C51" s="431"/>
      <c r="D51" s="24" t="s">
        <v>98</v>
      </c>
      <c r="E51" s="69" t="s">
        <v>85</v>
      </c>
      <c r="F51" s="69" t="s">
        <v>4</v>
      </c>
      <c r="G51" s="67">
        <v>20000</v>
      </c>
      <c r="H51" s="466" t="s">
        <v>196</v>
      </c>
      <c r="I51" s="467"/>
      <c r="J51" s="467"/>
      <c r="K51" s="467"/>
      <c r="L51" s="467"/>
      <c r="M51" s="467"/>
      <c r="N51" s="468"/>
      <c r="O51" s="40"/>
      <c r="P51" s="40"/>
      <c r="Q51" s="40"/>
      <c r="R51" s="40"/>
      <c r="S51" s="40"/>
      <c r="T51" s="23" t="s">
        <v>99</v>
      </c>
    </row>
    <row r="52" spans="1:20" x14ac:dyDescent="0.25">
      <c r="A52" s="421"/>
      <c r="B52" s="430"/>
      <c r="C52" s="429" t="s">
        <v>100</v>
      </c>
      <c r="D52" s="24" t="s">
        <v>101</v>
      </c>
      <c r="E52" s="28"/>
      <c r="F52" s="28"/>
      <c r="G52" s="15">
        <f>SUM(G53:G54)</f>
        <v>57200</v>
      </c>
      <c r="H52" s="41"/>
      <c r="I52" s="41"/>
      <c r="J52" s="41"/>
      <c r="K52" s="41"/>
      <c r="L52" s="41"/>
      <c r="M52" s="41"/>
      <c r="N52" s="41"/>
      <c r="O52" s="40"/>
      <c r="P52" s="40"/>
      <c r="Q52" s="40"/>
      <c r="R52" s="40"/>
      <c r="S52" s="40"/>
      <c r="T52" s="23"/>
    </row>
    <row r="53" spans="1:20" x14ac:dyDescent="0.25">
      <c r="A53" s="421"/>
      <c r="B53" s="430"/>
      <c r="C53" s="430"/>
      <c r="D53" s="24" t="s">
        <v>102</v>
      </c>
      <c r="E53" s="21">
        <v>130</v>
      </c>
      <c r="F53" s="20" t="s">
        <v>103</v>
      </c>
      <c r="G53" s="21">
        <v>52000</v>
      </c>
      <c r="H53" s="40"/>
      <c r="I53" s="22"/>
      <c r="J53" s="22"/>
      <c r="K53" s="22"/>
      <c r="L53" s="22"/>
      <c r="M53" s="22"/>
      <c r="N53" s="22" t="s">
        <v>182</v>
      </c>
      <c r="O53" s="22"/>
      <c r="P53" s="22" t="s">
        <v>183</v>
      </c>
      <c r="Q53" s="22"/>
      <c r="R53" s="22"/>
      <c r="S53" s="40"/>
      <c r="T53" s="23" t="s">
        <v>104</v>
      </c>
    </row>
    <row r="54" spans="1:20" x14ac:dyDescent="0.25">
      <c r="A54" s="421"/>
      <c r="B54" s="430"/>
      <c r="C54" s="430"/>
      <c r="D54" s="30" t="s">
        <v>105</v>
      </c>
      <c r="E54" s="31">
        <v>13</v>
      </c>
      <c r="F54" s="59" t="s">
        <v>7</v>
      </c>
      <c r="G54" s="31">
        <v>5200</v>
      </c>
      <c r="H54" s="469" t="s">
        <v>176</v>
      </c>
      <c r="I54" s="470"/>
      <c r="J54" s="470"/>
      <c r="K54" s="470"/>
      <c r="L54" s="470"/>
      <c r="M54" s="471"/>
      <c r="N54" s="32"/>
      <c r="O54" s="32"/>
      <c r="P54" s="32"/>
      <c r="Q54" s="32"/>
      <c r="R54" s="32"/>
      <c r="S54" s="42"/>
      <c r="T54" s="34" t="s">
        <v>106</v>
      </c>
    </row>
    <row r="55" spans="1:20" x14ac:dyDescent="0.25">
      <c r="A55" s="421"/>
      <c r="B55" s="60"/>
      <c r="C55" s="60"/>
      <c r="D55" s="35"/>
      <c r="E55" s="36"/>
      <c r="F55" s="60"/>
      <c r="G55" s="36"/>
      <c r="H55" s="43"/>
      <c r="I55" s="43"/>
      <c r="J55" s="43"/>
      <c r="K55" s="43"/>
      <c r="L55" s="43"/>
      <c r="M55" s="43"/>
      <c r="N55" s="38"/>
      <c r="O55" s="38"/>
      <c r="P55" s="38"/>
      <c r="Q55" s="38"/>
      <c r="R55" s="38"/>
      <c r="S55" s="43"/>
      <c r="T55" s="39"/>
    </row>
    <row r="56" spans="1:20" x14ac:dyDescent="0.25">
      <c r="A56" s="421"/>
      <c r="B56" s="429">
        <v>3.6</v>
      </c>
      <c r="C56" s="432" t="s">
        <v>107</v>
      </c>
      <c r="D56" s="433"/>
      <c r="E56" s="21"/>
      <c r="F56" s="20"/>
      <c r="G56" s="15">
        <f>SUM(G57:G60)</f>
        <v>131300</v>
      </c>
      <c r="H56" s="66"/>
      <c r="I56" s="66"/>
      <c r="J56" s="66"/>
      <c r="K56" s="66"/>
      <c r="L56" s="66"/>
      <c r="M56" s="66"/>
      <c r="N56" s="22"/>
      <c r="O56" s="22"/>
      <c r="P56" s="22"/>
      <c r="Q56" s="22"/>
      <c r="R56" s="22"/>
      <c r="S56" s="66"/>
      <c r="T56" s="23"/>
    </row>
    <row r="57" spans="1:20" ht="42" x14ac:dyDescent="0.25">
      <c r="A57" s="421"/>
      <c r="B57" s="430"/>
      <c r="C57" s="20" t="s">
        <v>108</v>
      </c>
      <c r="D57" s="24" t="s">
        <v>109</v>
      </c>
      <c r="E57" s="21">
        <v>3.5</v>
      </c>
      <c r="F57" s="20" t="s">
        <v>5</v>
      </c>
      <c r="G57" s="21">
        <v>27300</v>
      </c>
      <c r="H57" s="66"/>
      <c r="I57" s="22" t="s">
        <v>110</v>
      </c>
      <c r="J57" s="22"/>
      <c r="K57" s="22" t="s">
        <v>111</v>
      </c>
      <c r="L57" s="22"/>
      <c r="M57" s="22"/>
      <c r="N57" s="22" t="s">
        <v>112</v>
      </c>
      <c r="O57" s="22"/>
      <c r="P57" s="22"/>
      <c r="Q57" s="22" t="s">
        <v>113</v>
      </c>
      <c r="R57" s="22"/>
      <c r="S57" s="66"/>
      <c r="T57" s="23" t="s">
        <v>114</v>
      </c>
    </row>
    <row r="58" spans="1:20" ht="42" x14ac:dyDescent="0.25">
      <c r="A58" s="421"/>
      <c r="B58" s="430"/>
      <c r="C58" s="20" t="s">
        <v>115</v>
      </c>
      <c r="D58" s="24" t="s">
        <v>116</v>
      </c>
      <c r="E58" s="21">
        <v>4</v>
      </c>
      <c r="F58" s="20" t="s">
        <v>5</v>
      </c>
      <c r="G58" s="21">
        <v>78000</v>
      </c>
      <c r="H58" s="66"/>
      <c r="I58" s="22" t="s">
        <v>6</v>
      </c>
      <c r="J58" s="22"/>
      <c r="K58" s="22" t="s">
        <v>6</v>
      </c>
      <c r="L58" s="22"/>
      <c r="M58" s="22"/>
      <c r="N58" s="22" t="s">
        <v>6</v>
      </c>
      <c r="O58" s="22"/>
      <c r="P58" s="22"/>
      <c r="Q58" s="22" t="s">
        <v>6</v>
      </c>
      <c r="R58" s="22"/>
      <c r="S58" s="66"/>
      <c r="T58" s="23" t="s">
        <v>117</v>
      </c>
    </row>
    <row r="59" spans="1:20" x14ac:dyDescent="0.25">
      <c r="A59" s="421"/>
      <c r="B59" s="430"/>
      <c r="C59" s="20" t="s">
        <v>118</v>
      </c>
      <c r="D59" s="24" t="s">
        <v>119</v>
      </c>
      <c r="E59" s="21">
        <v>13</v>
      </c>
      <c r="F59" s="20" t="s">
        <v>4</v>
      </c>
      <c r="G59" s="21">
        <v>26000</v>
      </c>
      <c r="H59" s="413" t="s">
        <v>6</v>
      </c>
      <c r="I59" s="414"/>
      <c r="J59" s="414"/>
      <c r="K59" s="414"/>
      <c r="L59" s="414"/>
      <c r="M59" s="414"/>
      <c r="N59" s="414"/>
      <c r="O59" s="414"/>
      <c r="P59" s="414"/>
      <c r="Q59" s="415"/>
      <c r="R59" s="22"/>
      <c r="S59" s="66"/>
      <c r="T59" s="23" t="s">
        <v>120</v>
      </c>
    </row>
    <row r="60" spans="1:20" x14ac:dyDescent="0.25">
      <c r="A60" s="422"/>
      <c r="B60" s="431"/>
      <c r="C60" s="20" t="s">
        <v>121</v>
      </c>
      <c r="D60" s="24" t="s">
        <v>122</v>
      </c>
      <c r="E60" s="21">
        <v>13</v>
      </c>
      <c r="F60" s="20" t="s">
        <v>4</v>
      </c>
      <c r="G60" s="21"/>
      <c r="H60" s="66"/>
      <c r="I60" s="66"/>
      <c r="J60" s="66"/>
      <c r="K60" s="66"/>
      <c r="L60" s="66"/>
      <c r="M60" s="66"/>
      <c r="N60" s="66"/>
      <c r="O60" s="66"/>
      <c r="P60" s="66"/>
      <c r="Q60" s="413" t="s">
        <v>32</v>
      </c>
      <c r="R60" s="415"/>
      <c r="S60" s="66"/>
      <c r="T60" s="23"/>
    </row>
    <row r="61" spans="1:20" s="62" customFormat="1" x14ac:dyDescent="0.25">
      <c r="A61" s="420">
        <v>4</v>
      </c>
      <c r="B61" s="423" t="s">
        <v>123</v>
      </c>
      <c r="C61" s="424"/>
      <c r="D61" s="425"/>
      <c r="E61" s="15"/>
      <c r="F61" s="16"/>
      <c r="G61" s="15">
        <f>SUM(G62+G67+G69+G70)</f>
        <v>463450</v>
      </c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  <c r="S61" s="17"/>
      <c r="T61" s="19"/>
    </row>
    <row r="62" spans="1:20" x14ac:dyDescent="0.25">
      <c r="A62" s="421"/>
      <c r="B62" s="429">
        <v>4.0999999999999996</v>
      </c>
      <c r="C62" s="432" t="s">
        <v>124</v>
      </c>
      <c r="D62" s="433"/>
      <c r="E62" s="21">
        <v>12</v>
      </c>
      <c r="F62" s="20" t="s">
        <v>5</v>
      </c>
      <c r="G62" s="15">
        <f>SUM(G63:G66)</f>
        <v>139750</v>
      </c>
      <c r="H62" s="413" t="s">
        <v>32</v>
      </c>
      <c r="I62" s="414"/>
      <c r="J62" s="414"/>
      <c r="K62" s="414"/>
      <c r="L62" s="414"/>
      <c r="M62" s="414"/>
      <c r="N62" s="414"/>
      <c r="O62" s="414"/>
      <c r="P62" s="414"/>
      <c r="Q62" s="414"/>
      <c r="R62" s="414"/>
      <c r="S62" s="415"/>
      <c r="T62" s="23" t="s">
        <v>125</v>
      </c>
    </row>
    <row r="63" spans="1:20" x14ac:dyDescent="0.25">
      <c r="A63" s="421"/>
      <c r="B63" s="430"/>
      <c r="C63" s="20" t="s">
        <v>126</v>
      </c>
      <c r="D63" s="24" t="s">
        <v>127</v>
      </c>
      <c r="E63" s="21">
        <v>13</v>
      </c>
      <c r="F63" s="20" t="s">
        <v>4</v>
      </c>
      <c r="G63" s="21">
        <v>10400</v>
      </c>
      <c r="H63" s="66"/>
      <c r="I63" s="434" t="s">
        <v>6</v>
      </c>
      <c r="J63" s="435"/>
      <c r="K63" s="435"/>
      <c r="L63" s="435"/>
      <c r="M63" s="436"/>
      <c r="N63" s="22"/>
      <c r="O63" s="22"/>
      <c r="P63" s="22"/>
      <c r="Q63" s="22"/>
      <c r="R63" s="22"/>
      <c r="S63" s="66"/>
      <c r="T63" s="23" t="s">
        <v>61</v>
      </c>
    </row>
    <row r="64" spans="1:20" ht="42" x14ac:dyDescent="0.25">
      <c r="A64" s="421"/>
      <c r="B64" s="430"/>
      <c r="C64" s="20" t="s">
        <v>128</v>
      </c>
      <c r="D64" s="24" t="s">
        <v>129</v>
      </c>
      <c r="E64" s="21">
        <v>13</v>
      </c>
      <c r="F64" s="20" t="s">
        <v>4</v>
      </c>
      <c r="G64" s="21">
        <v>129350</v>
      </c>
      <c r="H64" s="413" t="s">
        <v>6</v>
      </c>
      <c r="I64" s="414"/>
      <c r="J64" s="414"/>
      <c r="K64" s="414"/>
      <c r="L64" s="414"/>
      <c r="M64" s="414"/>
      <c r="N64" s="414"/>
      <c r="O64" s="414"/>
      <c r="P64" s="414"/>
      <c r="Q64" s="414"/>
      <c r="R64" s="414"/>
      <c r="S64" s="415"/>
      <c r="T64" s="23" t="s">
        <v>172</v>
      </c>
    </row>
    <row r="65" spans="1:23" x14ac:dyDescent="0.25">
      <c r="A65" s="421"/>
      <c r="B65" s="430"/>
      <c r="C65" s="20" t="s">
        <v>130</v>
      </c>
      <c r="D65" s="24" t="s">
        <v>131</v>
      </c>
      <c r="E65" s="21">
        <v>13</v>
      </c>
      <c r="F65" s="20" t="s">
        <v>4</v>
      </c>
      <c r="G65" s="21"/>
      <c r="H65" s="413" t="s">
        <v>6</v>
      </c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5"/>
      <c r="T65" s="23" t="s">
        <v>173</v>
      </c>
    </row>
    <row r="66" spans="1:23" x14ac:dyDescent="0.25">
      <c r="A66" s="421"/>
      <c r="B66" s="431"/>
      <c r="C66" s="20" t="s">
        <v>132</v>
      </c>
      <c r="D66" s="24" t="s">
        <v>133</v>
      </c>
      <c r="E66" s="21">
        <v>13</v>
      </c>
      <c r="F66" s="20" t="s">
        <v>4</v>
      </c>
      <c r="G66" s="21"/>
      <c r="H66" s="413" t="s">
        <v>6</v>
      </c>
      <c r="I66" s="414"/>
      <c r="J66" s="414"/>
      <c r="K66" s="414"/>
      <c r="L66" s="414"/>
      <c r="M66" s="414"/>
      <c r="N66" s="414"/>
      <c r="O66" s="414"/>
      <c r="P66" s="414"/>
      <c r="Q66" s="414"/>
      <c r="R66" s="414"/>
      <c r="S66" s="415"/>
      <c r="T66" s="23" t="s">
        <v>173</v>
      </c>
    </row>
    <row r="67" spans="1:23" x14ac:dyDescent="0.25">
      <c r="A67" s="421"/>
      <c r="B67" s="429">
        <v>4.2</v>
      </c>
      <c r="C67" s="29" t="s">
        <v>134</v>
      </c>
      <c r="D67" s="29"/>
      <c r="E67" s="21">
        <v>13</v>
      </c>
      <c r="F67" s="20" t="s">
        <v>5</v>
      </c>
      <c r="G67" s="21">
        <f>SUM(G68)</f>
        <v>24700</v>
      </c>
      <c r="H67" s="413" t="s">
        <v>32</v>
      </c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5"/>
      <c r="T67" s="23" t="s">
        <v>125</v>
      </c>
    </row>
    <row r="68" spans="1:23" x14ac:dyDescent="0.25">
      <c r="A68" s="421"/>
      <c r="B68" s="431"/>
      <c r="C68" s="20" t="s">
        <v>135</v>
      </c>
      <c r="D68" s="24" t="s">
        <v>136</v>
      </c>
      <c r="E68" s="21">
        <v>13</v>
      </c>
      <c r="F68" s="20" t="s">
        <v>4</v>
      </c>
      <c r="G68" s="21">
        <v>24700</v>
      </c>
      <c r="H68" s="413" t="s">
        <v>6</v>
      </c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5"/>
      <c r="T68" s="23" t="s">
        <v>43</v>
      </c>
    </row>
    <row r="69" spans="1:23" ht="63" x14ac:dyDescent="0.25">
      <c r="A69" s="421"/>
      <c r="B69" s="20">
        <v>4.3</v>
      </c>
      <c r="C69" s="426" t="s">
        <v>137</v>
      </c>
      <c r="D69" s="427"/>
      <c r="E69" s="21">
        <v>13</v>
      </c>
      <c r="F69" s="20" t="s">
        <v>4</v>
      </c>
      <c r="G69" s="21">
        <v>299000</v>
      </c>
      <c r="H69" s="66"/>
      <c r="I69" s="22"/>
      <c r="J69" s="22"/>
      <c r="K69" s="22"/>
      <c r="L69" s="22"/>
      <c r="M69" s="22" t="s">
        <v>184</v>
      </c>
      <c r="N69" s="22"/>
      <c r="O69" s="22" t="s">
        <v>185</v>
      </c>
      <c r="P69" s="75" t="s">
        <v>186</v>
      </c>
      <c r="Q69" s="22" t="s">
        <v>187</v>
      </c>
      <c r="R69" s="22"/>
      <c r="S69" s="66"/>
      <c r="T69" s="23" t="s">
        <v>138</v>
      </c>
      <c r="U69" s="4" t="s">
        <v>188</v>
      </c>
      <c r="V69" s="4" t="s">
        <v>189</v>
      </c>
      <c r="W69" s="4">
        <v>140000</v>
      </c>
    </row>
    <row r="70" spans="1:23" x14ac:dyDescent="0.25">
      <c r="A70" s="422"/>
      <c r="B70" s="20">
        <v>4.4000000000000004</v>
      </c>
      <c r="C70" s="432" t="s">
        <v>139</v>
      </c>
      <c r="D70" s="433"/>
      <c r="E70" s="21">
        <v>13</v>
      </c>
      <c r="F70" s="20" t="s">
        <v>4</v>
      </c>
      <c r="G70" s="21"/>
      <c r="H70" s="413"/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5"/>
      <c r="T70" s="23" t="s">
        <v>140</v>
      </c>
    </row>
    <row r="71" spans="1:23" s="62" customFormat="1" x14ac:dyDescent="0.25">
      <c r="A71" s="420">
        <v>5</v>
      </c>
      <c r="B71" s="423" t="s">
        <v>141</v>
      </c>
      <c r="C71" s="424"/>
      <c r="D71" s="425"/>
      <c r="E71" s="15">
        <v>1680</v>
      </c>
      <c r="F71" s="16" t="s">
        <v>7</v>
      </c>
      <c r="G71" s="15">
        <f>SUM(G72:G75)</f>
        <v>329000</v>
      </c>
      <c r="H71" s="17"/>
      <c r="I71" s="17"/>
      <c r="J71" s="17"/>
      <c r="K71" s="17"/>
      <c r="L71" s="17"/>
      <c r="M71" s="17"/>
      <c r="N71" s="18"/>
      <c r="O71" s="18"/>
      <c r="P71" s="18"/>
      <c r="Q71" s="18"/>
      <c r="R71" s="18"/>
      <c r="S71" s="17"/>
      <c r="T71" s="19"/>
    </row>
    <row r="72" spans="1:23" ht="42" x14ac:dyDescent="0.25">
      <c r="A72" s="421"/>
      <c r="B72" s="20">
        <v>5.0999999999999996</v>
      </c>
      <c r="C72" s="426" t="s">
        <v>142</v>
      </c>
      <c r="D72" s="427"/>
      <c r="E72" s="21">
        <v>1</v>
      </c>
      <c r="F72" s="20" t="s">
        <v>4</v>
      </c>
      <c r="G72" s="21">
        <v>4000</v>
      </c>
      <c r="H72" s="66"/>
      <c r="I72" s="434" t="s">
        <v>11</v>
      </c>
      <c r="J72" s="435"/>
      <c r="K72" s="435"/>
      <c r="L72" s="435"/>
      <c r="M72" s="435"/>
      <c r="N72" s="436"/>
      <c r="O72" s="22"/>
      <c r="P72" s="22"/>
      <c r="Q72" s="22"/>
      <c r="R72" s="22"/>
      <c r="S72" s="66"/>
      <c r="T72" s="23" t="s">
        <v>174</v>
      </c>
    </row>
    <row r="73" spans="1:23" x14ac:dyDescent="0.25">
      <c r="A73" s="421"/>
      <c r="B73" s="20">
        <v>5.2</v>
      </c>
      <c r="C73" s="426" t="s">
        <v>143</v>
      </c>
      <c r="D73" s="427"/>
      <c r="E73" s="21">
        <v>2600</v>
      </c>
      <c r="F73" s="20" t="s">
        <v>4</v>
      </c>
      <c r="G73" s="21">
        <v>39000</v>
      </c>
      <c r="H73" s="66"/>
      <c r="I73" s="22"/>
      <c r="J73" s="434" t="s">
        <v>6</v>
      </c>
      <c r="K73" s="435"/>
      <c r="L73" s="435"/>
      <c r="M73" s="435"/>
      <c r="N73" s="435"/>
      <c r="O73" s="435"/>
      <c r="P73" s="435"/>
      <c r="Q73" s="436"/>
      <c r="R73" s="22"/>
      <c r="S73" s="66"/>
      <c r="T73" s="23" t="s">
        <v>51</v>
      </c>
    </row>
    <row r="74" spans="1:23" ht="42" x14ac:dyDescent="0.25">
      <c r="A74" s="421"/>
      <c r="B74" s="20">
        <v>5.3</v>
      </c>
      <c r="C74" s="426" t="s">
        <v>144</v>
      </c>
      <c r="D74" s="427"/>
      <c r="E74" s="28" t="s">
        <v>190</v>
      </c>
      <c r="F74" s="20" t="s">
        <v>145</v>
      </c>
      <c r="G74" s="21">
        <v>234000</v>
      </c>
      <c r="H74" s="40"/>
      <c r="I74" s="28"/>
      <c r="J74" s="28" t="s">
        <v>190</v>
      </c>
      <c r="K74" s="28"/>
      <c r="L74" s="28" t="s">
        <v>190</v>
      </c>
      <c r="M74" s="22"/>
      <c r="N74" s="28"/>
      <c r="O74" s="28" t="s">
        <v>190</v>
      </c>
      <c r="P74" s="22"/>
      <c r="Q74" s="22"/>
      <c r="R74" s="22"/>
      <c r="S74" s="40"/>
      <c r="T74" s="23" t="s">
        <v>146</v>
      </c>
    </row>
    <row r="75" spans="1:23" x14ac:dyDescent="0.25">
      <c r="A75" s="422"/>
      <c r="B75" s="20">
        <v>5.4</v>
      </c>
      <c r="C75" s="426" t="s">
        <v>147</v>
      </c>
      <c r="D75" s="427"/>
      <c r="E75" s="21">
        <v>130</v>
      </c>
      <c r="F75" s="20" t="s">
        <v>7</v>
      </c>
      <c r="G75" s="21">
        <v>52000</v>
      </c>
      <c r="H75" s="416" t="s">
        <v>191</v>
      </c>
      <c r="I75" s="417"/>
      <c r="J75" s="417"/>
      <c r="K75" s="417"/>
      <c r="L75" s="417"/>
      <c r="M75" s="418"/>
      <c r="N75" s="22"/>
      <c r="O75" s="22"/>
      <c r="P75" s="22"/>
      <c r="Q75" s="22"/>
      <c r="R75" s="22"/>
      <c r="S75" s="40"/>
      <c r="T75" s="23" t="s">
        <v>106</v>
      </c>
    </row>
    <row r="76" spans="1:23" s="62" customFormat="1" x14ac:dyDescent="0.25">
      <c r="A76" s="420">
        <v>6</v>
      </c>
      <c r="B76" s="423" t="s">
        <v>148</v>
      </c>
      <c r="C76" s="424"/>
      <c r="D76" s="425"/>
      <c r="E76" s="15"/>
      <c r="F76" s="16"/>
      <c r="G76" s="15">
        <f>SUM(G77:G78)</f>
        <v>5000</v>
      </c>
      <c r="H76" s="17"/>
      <c r="I76" s="17"/>
      <c r="J76" s="17"/>
      <c r="K76" s="17"/>
      <c r="L76" s="17"/>
      <c r="M76" s="17"/>
      <c r="N76" s="18"/>
      <c r="O76" s="18"/>
      <c r="P76" s="18"/>
      <c r="Q76" s="18"/>
      <c r="R76" s="18"/>
      <c r="S76" s="17"/>
      <c r="T76" s="19"/>
    </row>
    <row r="77" spans="1:23" ht="42" x14ac:dyDescent="0.25">
      <c r="A77" s="421"/>
      <c r="B77" s="29">
        <v>6.1</v>
      </c>
      <c r="C77" s="44" t="s">
        <v>149</v>
      </c>
      <c r="D77" s="58"/>
      <c r="E77" s="21">
        <v>12</v>
      </c>
      <c r="F77" s="20" t="s">
        <v>5</v>
      </c>
      <c r="G77" s="21"/>
      <c r="H77" s="413" t="s">
        <v>150</v>
      </c>
      <c r="I77" s="414"/>
      <c r="J77" s="414"/>
      <c r="K77" s="414"/>
      <c r="L77" s="414"/>
      <c r="M77" s="414"/>
      <c r="N77" s="414"/>
      <c r="O77" s="414"/>
      <c r="P77" s="414"/>
      <c r="Q77" s="414"/>
      <c r="R77" s="414"/>
      <c r="S77" s="415"/>
      <c r="T77" s="23" t="s">
        <v>151</v>
      </c>
    </row>
    <row r="78" spans="1:23" ht="42" x14ac:dyDescent="0.25">
      <c r="A78" s="422"/>
      <c r="B78" s="20">
        <v>6.2</v>
      </c>
      <c r="C78" s="426" t="s">
        <v>152</v>
      </c>
      <c r="D78" s="427"/>
      <c r="E78" s="28" t="s">
        <v>83</v>
      </c>
      <c r="F78" s="28" t="s">
        <v>5</v>
      </c>
      <c r="G78" s="21">
        <v>5000</v>
      </c>
      <c r="H78" s="40"/>
      <c r="I78" s="40"/>
      <c r="J78" s="40" t="s">
        <v>110</v>
      </c>
      <c r="K78" s="40"/>
      <c r="L78" s="40"/>
      <c r="M78" s="40"/>
      <c r="N78" s="40"/>
      <c r="O78" s="40" t="s">
        <v>111</v>
      </c>
      <c r="P78" s="40"/>
      <c r="Q78" s="40"/>
      <c r="R78" s="40"/>
      <c r="S78" s="40"/>
      <c r="T78" s="23" t="s">
        <v>151</v>
      </c>
    </row>
    <row r="80" spans="1:23" ht="24.6" x14ac:dyDescent="0.7">
      <c r="D80" s="57" t="s">
        <v>9</v>
      </c>
      <c r="E80" s="52"/>
      <c r="F80" s="53"/>
      <c r="G80" s="56"/>
      <c r="H80" s="53"/>
      <c r="I80" s="53"/>
      <c r="J80" s="53"/>
      <c r="K80" s="53"/>
      <c r="L80" s="53"/>
      <c r="M80" s="55"/>
      <c r="N80" s="55"/>
      <c r="O80" s="55"/>
      <c r="P80" s="55"/>
      <c r="Q80" s="55"/>
      <c r="R80" s="428"/>
      <c r="S80" s="428"/>
      <c r="T80" s="49"/>
      <c r="U80" s="49"/>
    </row>
    <row r="81" spans="4:21" ht="24.6" x14ac:dyDescent="0.7">
      <c r="D81" s="54" t="s">
        <v>168</v>
      </c>
      <c r="E81" s="52">
        <v>1</v>
      </c>
      <c r="F81" s="52" t="s">
        <v>8</v>
      </c>
      <c r="G81" s="419" t="s">
        <v>167</v>
      </c>
      <c r="H81" s="419"/>
      <c r="I81" s="419"/>
      <c r="J81" s="52">
        <v>2</v>
      </c>
      <c r="K81" s="52" t="s">
        <v>8</v>
      </c>
      <c r="L81" s="419" t="s">
        <v>166</v>
      </c>
      <c r="M81" s="419"/>
      <c r="N81" s="419"/>
      <c r="O81" s="419"/>
      <c r="P81" s="419"/>
      <c r="Q81" s="419"/>
      <c r="S81" s="47"/>
      <c r="T81" s="49"/>
      <c r="U81" s="49"/>
    </row>
    <row r="82" spans="4:21" ht="24.6" x14ac:dyDescent="0.7">
      <c r="D82" s="53"/>
      <c r="E82" s="52">
        <v>3</v>
      </c>
      <c r="F82" s="52" t="s">
        <v>8</v>
      </c>
      <c r="G82" s="419" t="s">
        <v>165</v>
      </c>
      <c r="H82" s="419"/>
      <c r="I82" s="419"/>
      <c r="J82" s="52">
        <v>4</v>
      </c>
      <c r="K82" s="52" t="s">
        <v>8</v>
      </c>
      <c r="L82" s="419" t="s">
        <v>164</v>
      </c>
      <c r="M82" s="419"/>
      <c r="N82" s="419"/>
      <c r="O82" s="419"/>
      <c r="P82" s="419"/>
      <c r="Q82" s="419"/>
      <c r="S82" s="47"/>
      <c r="T82" s="49"/>
      <c r="U82" s="49"/>
    </row>
    <row r="83" spans="4:21" ht="24.6" x14ac:dyDescent="0.7">
      <c r="D83" s="53"/>
      <c r="E83" s="52">
        <v>5</v>
      </c>
      <c r="F83" s="52" t="s">
        <v>8</v>
      </c>
      <c r="G83" s="419" t="s">
        <v>163</v>
      </c>
      <c r="H83" s="419"/>
      <c r="I83" s="419"/>
      <c r="J83" s="52">
        <v>6</v>
      </c>
      <c r="K83" s="52" t="s">
        <v>8</v>
      </c>
      <c r="L83" s="419" t="s">
        <v>162</v>
      </c>
      <c r="M83" s="419"/>
      <c r="N83" s="419"/>
      <c r="O83" s="419"/>
      <c r="P83" s="419"/>
      <c r="Q83" s="419"/>
    </row>
    <row r="84" spans="4:21" ht="24.6" x14ac:dyDescent="0.7">
      <c r="D84" s="53"/>
      <c r="E84" s="52">
        <v>7</v>
      </c>
      <c r="F84" s="52" t="s">
        <v>8</v>
      </c>
      <c r="G84" s="419" t="s">
        <v>161</v>
      </c>
      <c r="H84" s="419"/>
      <c r="I84" s="419"/>
      <c r="J84" s="52">
        <v>8</v>
      </c>
      <c r="K84" s="52" t="s">
        <v>8</v>
      </c>
      <c r="L84" s="419" t="s">
        <v>160</v>
      </c>
      <c r="M84" s="419"/>
      <c r="N84" s="419"/>
      <c r="O84" s="419"/>
      <c r="P84" s="419"/>
      <c r="Q84" s="419"/>
    </row>
    <row r="85" spans="4:21" ht="24.6" x14ac:dyDescent="0.7">
      <c r="D85" s="53"/>
      <c r="E85" s="52">
        <v>9</v>
      </c>
      <c r="F85" s="52" t="s">
        <v>8</v>
      </c>
      <c r="G85" s="419" t="s">
        <v>159</v>
      </c>
      <c r="H85" s="419"/>
      <c r="I85" s="419"/>
      <c r="J85" s="52">
        <v>10</v>
      </c>
      <c r="K85" s="52" t="s">
        <v>8</v>
      </c>
      <c r="L85" s="419" t="s">
        <v>158</v>
      </c>
      <c r="M85" s="419"/>
      <c r="N85" s="419"/>
      <c r="O85" s="419"/>
      <c r="P85" s="419"/>
      <c r="Q85" s="419"/>
    </row>
    <row r="86" spans="4:21" ht="24.6" x14ac:dyDescent="0.7">
      <c r="D86" s="53"/>
      <c r="E86" s="52">
        <v>11</v>
      </c>
      <c r="F86" s="52" t="s">
        <v>8</v>
      </c>
      <c r="G86" s="419" t="s">
        <v>157</v>
      </c>
      <c r="H86" s="419"/>
      <c r="I86" s="419"/>
      <c r="J86" s="52">
        <v>12</v>
      </c>
      <c r="K86" s="52" t="s">
        <v>8</v>
      </c>
      <c r="L86" s="419" t="s">
        <v>156</v>
      </c>
      <c r="M86" s="419"/>
      <c r="N86" s="419"/>
      <c r="O86" s="419"/>
      <c r="P86" s="419"/>
      <c r="Q86" s="419"/>
    </row>
    <row r="87" spans="4:21" ht="24.6" x14ac:dyDescent="0.7">
      <c r="D87" s="53"/>
      <c r="E87" s="52">
        <v>13</v>
      </c>
      <c r="F87" s="52" t="s">
        <v>8</v>
      </c>
      <c r="G87" s="419" t="s">
        <v>155</v>
      </c>
      <c r="H87" s="419"/>
      <c r="I87" s="419"/>
      <c r="J87" s="52"/>
      <c r="K87" s="52"/>
      <c r="L87" s="419"/>
      <c r="M87" s="419"/>
      <c r="N87" s="419"/>
      <c r="O87" s="419"/>
      <c r="P87" s="419"/>
      <c r="Q87" s="419"/>
    </row>
  </sheetData>
  <mergeCells count="102">
    <mergeCell ref="I25:M25"/>
    <mergeCell ref="H26:S26"/>
    <mergeCell ref="C16:C18"/>
    <mergeCell ref="I17:M17"/>
    <mergeCell ref="I18:L18"/>
    <mergeCell ref="C19:C22"/>
    <mergeCell ref="H20:M20"/>
    <mergeCell ref="J21:P21"/>
    <mergeCell ref="H22:M22"/>
    <mergeCell ref="C23:D23"/>
    <mergeCell ref="I23:J23"/>
    <mergeCell ref="C24:D24"/>
    <mergeCell ref="I31:J31"/>
    <mergeCell ref="H32:M32"/>
    <mergeCell ref="H47:M47"/>
    <mergeCell ref="H49:Q49"/>
    <mergeCell ref="H50:M50"/>
    <mergeCell ref="H51:N51"/>
    <mergeCell ref="C52:C54"/>
    <mergeCell ref="H54:M54"/>
    <mergeCell ref="B56:B60"/>
    <mergeCell ref="C56:D56"/>
    <mergeCell ref="I42:J42"/>
    <mergeCell ref="N43:O43"/>
    <mergeCell ref="M44:R44"/>
    <mergeCell ref="I35:J35"/>
    <mergeCell ref="N36:O36"/>
    <mergeCell ref="H37:P37"/>
    <mergeCell ref="K38:L38"/>
    <mergeCell ref="M40:N40"/>
    <mergeCell ref="A7:D7"/>
    <mergeCell ref="B8:D8"/>
    <mergeCell ref="A9:A11"/>
    <mergeCell ref="C73:D73"/>
    <mergeCell ref="C74:D74"/>
    <mergeCell ref="B24:B26"/>
    <mergeCell ref="C14:D14"/>
    <mergeCell ref="A12:A60"/>
    <mergeCell ref="B12:D12"/>
    <mergeCell ref="C13:D13"/>
    <mergeCell ref="B14:B22"/>
    <mergeCell ref="B9:D9"/>
    <mergeCell ref="C11:D11"/>
    <mergeCell ref="C10:D10"/>
    <mergeCell ref="B34:B54"/>
    <mergeCell ref="C34:C51"/>
    <mergeCell ref="A71:A75"/>
    <mergeCell ref="B71:D71"/>
    <mergeCell ref="C72:D72"/>
    <mergeCell ref="C70:D70"/>
    <mergeCell ref="B27:B33"/>
    <mergeCell ref="C27:D27"/>
    <mergeCell ref="C30:C33"/>
    <mergeCell ref="A1:T1"/>
    <mergeCell ref="A2:T2"/>
    <mergeCell ref="A3:T3"/>
    <mergeCell ref="A5:D6"/>
    <mergeCell ref="E5:E6"/>
    <mergeCell ref="F5:F6"/>
    <mergeCell ref="G5:G6"/>
    <mergeCell ref="H5:S5"/>
    <mergeCell ref="T5:T6"/>
    <mergeCell ref="A76:A78"/>
    <mergeCell ref="B76:D76"/>
    <mergeCell ref="H77:S77"/>
    <mergeCell ref="C78:D78"/>
    <mergeCell ref="R80:S80"/>
    <mergeCell ref="H59:Q59"/>
    <mergeCell ref="Q60:R60"/>
    <mergeCell ref="A61:A70"/>
    <mergeCell ref="B61:D61"/>
    <mergeCell ref="B62:B66"/>
    <mergeCell ref="C62:D62"/>
    <mergeCell ref="H62:S62"/>
    <mergeCell ref="I63:M63"/>
    <mergeCell ref="H64:S64"/>
    <mergeCell ref="B67:B68"/>
    <mergeCell ref="C69:D69"/>
    <mergeCell ref="H70:S70"/>
    <mergeCell ref="H65:S65"/>
    <mergeCell ref="H66:S66"/>
    <mergeCell ref="H67:S67"/>
    <mergeCell ref="C75:D75"/>
    <mergeCell ref="I72:N72"/>
    <mergeCell ref="J73:Q73"/>
    <mergeCell ref="H75:M75"/>
    <mergeCell ref="H68:S68"/>
    <mergeCell ref="H48:M48"/>
    <mergeCell ref="G86:I86"/>
    <mergeCell ref="G87:I87"/>
    <mergeCell ref="L81:Q81"/>
    <mergeCell ref="L82:Q82"/>
    <mergeCell ref="L83:Q83"/>
    <mergeCell ref="L84:Q84"/>
    <mergeCell ref="L85:Q85"/>
    <mergeCell ref="L86:Q86"/>
    <mergeCell ref="L87:Q87"/>
    <mergeCell ref="G81:I81"/>
    <mergeCell ref="G82:I82"/>
    <mergeCell ref="G83:I83"/>
    <mergeCell ref="G84:I84"/>
    <mergeCell ref="G85:I85"/>
  </mergeCells>
  <pageMargins left="0.70866141732283472" right="0.70866141732283472" top="0.74803149606299213" bottom="0.47244094488188981" header="0.31496062992125984" footer="0.31496062992125984"/>
  <pageSetup paperSize="9" scale="9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74"/>
  <sheetViews>
    <sheetView topLeftCell="A7" workbookViewId="0">
      <selection activeCell="A12" sqref="A12"/>
    </sheetView>
  </sheetViews>
  <sheetFormatPr defaultColWidth="9" defaultRowHeight="21" x14ac:dyDescent="0.4"/>
  <cols>
    <col min="1" max="1" width="40.09765625" style="314" customWidth="1"/>
    <col min="2" max="2" width="6.5" style="315" bestFit="1" customWidth="1"/>
    <col min="3" max="3" width="7.09765625" style="316" bestFit="1" customWidth="1"/>
    <col min="4" max="4" width="9.19921875" style="316" bestFit="1" customWidth="1"/>
    <col min="5" max="5" width="7.59765625" style="317" bestFit="1" customWidth="1"/>
    <col min="6" max="6" width="6.59765625" style="317" bestFit="1" customWidth="1"/>
    <col min="7" max="7" width="6.5" style="317" bestFit="1" customWidth="1"/>
    <col min="8" max="10" width="6.59765625" style="317" bestFit="1" customWidth="1"/>
    <col min="11" max="11" width="7" style="314" bestFit="1" customWidth="1"/>
    <col min="12" max="12" width="6.69921875" style="317" bestFit="1" customWidth="1"/>
    <col min="13" max="14" width="6.5" style="317" bestFit="1" customWidth="1"/>
    <col min="15" max="15" width="6.59765625" style="317" bestFit="1" customWidth="1"/>
    <col min="16" max="16" width="6.3984375" style="317" bestFit="1" customWidth="1"/>
    <col min="17" max="17" width="18.8984375" style="317" bestFit="1" customWidth="1"/>
    <col min="18" max="121" width="9" style="318"/>
    <col min="122" max="256" width="9" style="317"/>
    <col min="257" max="257" width="40.09765625" style="317" customWidth="1"/>
    <col min="258" max="258" width="6.5" style="317" bestFit="1" customWidth="1"/>
    <col min="259" max="259" width="7.09765625" style="317" bestFit="1" customWidth="1"/>
    <col min="260" max="260" width="9.19921875" style="317" bestFit="1" customWidth="1"/>
    <col min="261" max="261" width="7.59765625" style="317" bestFit="1" customWidth="1"/>
    <col min="262" max="262" width="6.59765625" style="317" bestFit="1" customWidth="1"/>
    <col min="263" max="263" width="6.5" style="317" bestFit="1" customWidth="1"/>
    <col min="264" max="266" width="6.59765625" style="317" bestFit="1" customWidth="1"/>
    <col min="267" max="267" width="7" style="317" bestFit="1" customWidth="1"/>
    <col min="268" max="268" width="6.69921875" style="317" bestFit="1" customWidth="1"/>
    <col min="269" max="270" width="6.5" style="317" bestFit="1" customWidth="1"/>
    <col min="271" max="271" width="6.59765625" style="317" bestFit="1" customWidth="1"/>
    <col min="272" max="272" width="6.3984375" style="317" bestFit="1" customWidth="1"/>
    <col min="273" max="273" width="18.8984375" style="317" bestFit="1" customWidth="1"/>
    <col min="274" max="512" width="9" style="317"/>
    <col min="513" max="513" width="40.09765625" style="317" customWidth="1"/>
    <col min="514" max="514" width="6.5" style="317" bestFit="1" customWidth="1"/>
    <col min="515" max="515" width="7.09765625" style="317" bestFit="1" customWidth="1"/>
    <col min="516" max="516" width="9.19921875" style="317" bestFit="1" customWidth="1"/>
    <col min="517" max="517" width="7.59765625" style="317" bestFit="1" customWidth="1"/>
    <col min="518" max="518" width="6.59765625" style="317" bestFit="1" customWidth="1"/>
    <col min="519" max="519" width="6.5" style="317" bestFit="1" customWidth="1"/>
    <col min="520" max="522" width="6.59765625" style="317" bestFit="1" customWidth="1"/>
    <col min="523" max="523" width="7" style="317" bestFit="1" customWidth="1"/>
    <col min="524" max="524" width="6.69921875" style="317" bestFit="1" customWidth="1"/>
    <col min="525" max="526" width="6.5" style="317" bestFit="1" customWidth="1"/>
    <col min="527" max="527" width="6.59765625" style="317" bestFit="1" customWidth="1"/>
    <col min="528" max="528" width="6.3984375" style="317" bestFit="1" customWidth="1"/>
    <col min="529" max="529" width="18.8984375" style="317" bestFit="1" customWidth="1"/>
    <col min="530" max="768" width="9" style="317"/>
    <col min="769" max="769" width="40.09765625" style="317" customWidth="1"/>
    <col min="770" max="770" width="6.5" style="317" bestFit="1" customWidth="1"/>
    <col min="771" max="771" width="7.09765625" style="317" bestFit="1" customWidth="1"/>
    <col min="772" max="772" width="9.19921875" style="317" bestFit="1" customWidth="1"/>
    <col min="773" max="773" width="7.59765625" style="317" bestFit="1" customWidth="1"/>
    <col min="774" max="774" width="6.59765625" style="317" bestFit="1" customWidth="1"/>
    <col min="775" max="775" width="6.5" style="317" bestFit="1" customWidth="1"/>
    <col min="776" max="778" width="6.59765625" style="317" bestFit="1" customWidth="1"/>
    <col min="779" max="779" width="7" style="317" bestFit="1" customWidth="1"/>
    <col min="780" max="780" width="6.69921875" style="317" bestFit="1" customWidth="1"/>
    <col min="781" max="782" width="6.5" style="317" bestFit="1" customWidth="1"/>
    <col min="783" max="783" width="6.59765625" style="317" bestFit="1" customWidth="1"/>
    <col min="784" max="784" width="6.3984375" style="317" bestFit="1" customWidth="1"/>
    <col min="785" max="785" width="18.8984375" style="317" bestFit="1" customWidth="1"/>
    <col min="786" max="1024" width="9" style="317"/>
    <col min="1025" max="1025" width="40.09765625" style="317" customWidth="1"/>
    <col min="1026" max="1026" width="6.5" style="317" bestFit="1" customWidth="1"/>
    <col min="1027" max="1027" width="7.09765625" style="317" bestFit="1" customWidth="1"/>
    <col min="1028" max="1028" width="9.19921875" style="317" bestFit="1" customWidth="1"/>
    <col min="1029" max="1029" width="7.59765625" style="317" bestFit="1" customWidth="1"/>
    <col min="1030" max="1030" width="6.59765625" style="317" bestFit="1" customWidth="1"/>
    <col min="1031" max="1031" width="6.5" style="317" bestFit="1" customWidth="1"/>
    <col min="1032" max="1034" width="6.59765625" style="317" bestFit="1" customWidth="1"/>
    <col min="1035" max="1035" width="7" style="317" bestFit="1" customWidth="1"/>
    <col min="1036" max="1036" width="6.69921875" style="317" bestFit="1" customWidth="1"/>
    <col min="1037" max="1038" width="6.5" style="317" bestFit="1" customWidth="1"/>
    <col min="1039" max="1039" width="6.59765625" style="317" bestFit="1" customWidth="1"/>
    <col min="1040" max="1040" width="6.3984375" style="317" bestFit="1" customWidth="1"/>
    <col min="1041" max="1041" width="18.8984375" style="317" bestFit="1" customWidth="1"/>
    <col min="1042" max="1280" width="9" style="317"/>
    <col min="1281" max="1281" width="40.09765625" style="317" customWidth="1"/>
    <col min="1282" max="1282" width="6.5" style="317" bestFit="1" customWidth="1"/>
    <col min="1283" max="1283" width="7.09765625" style="317" bestFit="1" customWidth="1"/>
    <col min="1284" max="1284" width="9.19921875" style="317" bestFit="1" customWidth="1"/>
    <col min="1285" max="1285" width="7.59765625" style="317" bestFit="1" customWidth="1"/>
    <col min="1286" max="1286" width="6.59765625" style="317" bestFit="1" customWidth="1"/>
    <col min="1287" max="1287" width="6.5" style="317" bestFit="1" customWidth="1"/>
    <col min="1288" max="1290" width="6.59765625" style="317" bestFit="1" customWidth="1"/>
    <col min="1291" max="1291" width="7" style="317" bestFit="1" customWidth="1"/>
    <col min="1292" max="1292" width="6.69921875" style="317" bestFit="1" customWidth="1"/>
    <col min="1293" max="1294" width="6.5" style="317" bestFit="1" customWidth="1"/>
    <col min="1295" max="1295" width="6.59765625" style="317" bestFit="1" customWidth="1"/>
    <col min="1296" max="1296" width="6.3984375" style="317" bestFit="1" customWidth="1"/>
    <col min="1297" max="1297" width="18.8984375" style="317" bestFit="1" customWidth="1"/>
    <col min="1298" max="1536" width="9" style="317"/>
    <col min="1537" max="1537" width="40.09765625" style="317" customWidth="1"/>
    <col min="1538" max="1538" width="6.5" style="317" bestFit="1" customWidth="1"/>
    <col min="1539" max="1539" width="7.09765625" style="317" bestFit="1" customWidth="1"/>
    <col min="1540" max="1540" width="9.19921875" style="317" bestFit="1" customWidth="1"/>
    <col min="1541" max="1541" width="7.59765625" style="317" bestFit="1" customWidth="1"/>
    <col min="1542" max="1542" width="6.59765625" style="317" bestFit="1" customWidth="1"/>
    <col min="1543" max="1543" width="6.5" style="317" bestFit="1" customWidth="1"/>
    <col min="1544" max="1546" width="6.59765625" style="317" bestFit="1" customWidth="1"/>
    <col min="1547" max="1547" width="7" style="317" bestFit="1" customWidth="1"/>
    <col min="1548" max="1548" width="6.69921875" style="317" bestFit="1" customWidth="1"/>
    <col min="1549" max="1550" width="6.5" style="317" bestFit="1" customWidth="1"/>
    <col min="1551" max="1551" width="6.59765625" style="317" bestFit="1" customWidth="1"/>
    <col min="1552" max="1552" width="6.3984375" style="317" bestFit="1" customWidth="1"/>
    <col min="1553" max="1553" width="18.8984375" style="317" bestFit="1" customWidth="1"/>
    <col min="1554" max="1792" width="9" style="317"/>
    <col min="1793" max="1793" width="40.09765625" style="317" customWidth="1"/>
    <col min="1794" max="1794" width="6.5" style="317" bestFit="1" customWidth="1"/>
    <col min="1795" max="1795" width="7.09765625" style="317" bestFit="1" customWidth="1"/>
    <col min="1796" max="1796" width="9.19921875" style="317" bestFit="1" customWidth="1"/>
    <col min="1797" max="1797" width="7.59765625" style="317" bestFit="1" customWidth="1"/>
    <col min="1798" max="1798" width="6.59765625" style="317" bestFit="1" customWidth="1"/>
    <col min="1799" max="1799" width="6.5" style="317" bestFit="1" customWidth="1"/>
    <col min="1800" max="1802" width="6.59765625" style="317" bestFit="1" customWidth="1"/>
    <col min="1803" max="1803" width="7" style="317" bestFit="1" customWidth="1"/>
    <col min="1804" max="1804" width="6.69921875" style="317" bestFit="1" customWidth="1"/>
    <col min="1805" max="1806" width="6.5" style="317" bestFit="1" customWidth="1"/>
    <col min="1807" max="1807" width="6.59765625" style="317" bestFit="1" customWidth="1"/>
    <col min="1808" max="1808" width="6.3984375" style="317" bestFit="1" customWidth="1"/>
    <col min="1809" max="1809" width="18.8984375" style="317" bestFit="1" customWidth="1"/>
    <col min="1810" max="2048" width="9" style="317"/>
    <col min="2049" max="2049" width="40.09765625" style="317" customWidth="1"/>
    <col min="2050" max="2050" width="6.5" style="317" bestFit="1" customWidth="1"/>
    <col min="2051" max="2051" width="7.09765625" style="317" bestFit="1" customWidth="1"/>
    <col min="2052" max="2052" width="9.19921875" style="317" bestFit="1" customWidth="1"/>
    <col min="2053" max="2053" width="7.59765625" style="317" bestFit="1" customWidth="1"/>
    <col min="2054" max="2054" width="6.59765625" style="317" bestFit="1" customWidth="1"/>
    <col min="2055" max="2055" width="6.5" style="317" bestFit="1" customWidth="1"/>
    <col min="2056" max="2058" width="6.59765625" style="317" bestFit="1" customWidth="1"/>
    <col min="2059" max="2059" width="7" style="317" bestFit="1" customWidth="1"/>
    <col min="2060" max="2060" width="6.69921875" style="317" bestFit="1" customWidth="1"/>
    <col min="2061" max="2062" width="6.5" style="317" bestFit="1" customWidth="1"/>
    <col min="2063" max="2063" width="6.59765625" style="317" bestFit="1" customWidth="1"/>
    <col min="2064" max="2064" width="6.3984375" style="317" bestFit="1" customWidth="1"/>
    <col min="2065" max="2065" width="18.8984375" style="317" bestFit="1" customWidth="1"/>
    <col min="2066" max="2304" width="9" style="317"/>
    <col min="2305" max="2305" width="40.09765625" style="317" customWidth="1"/>
    <col min="2306" max="2306" width="6.5" style="317" bestFit="1" customWidth="1"/>
    <col min="2307" max="2307" width="7.09765625" style="317" bestFit="1" customWidth="1"/>
    <col min="2308" max="2308" width="9.19921875" style="317" bestFit="1" customWidth="1"/>
    <col min="2309" max="2309" width="7.59765625" style="317" bestFit="1" customWidth="1"/>
    <col min="2310" max="2310" width="6.59765625" style="317" bestFit="1" customWidth="1"/>
    <col min="2311" max="2311" width="6.5" style="317" bestFit="1" customWidth="1"/>
    <col min="2312" max="2314" width="6.59765625" style="317" bestFit="1" customWidth="1"/>
    <col min="2315" max="2315" width="7" style="317" bestFit="1" customWidth="1"/>
    <col min="2316" max="2316" width="6.69921875" style="317" bestFit="1" customWidth="1"/>
    <col min="2317" max="2318" width="6.5" style="317" bestFit="1" customWidth="1"/>
    <col min="2319" max="2319" width="6.59765625" style="317" bestFit="1" customWidth="1"/>
    <col min="2320" max="2320" width="6.3984375" style="317" bestFit="1" customWidth="1"/>
    <col min="2321" max="2321" width="18.8984375" style="317" bestFit="1" customWidth="1"/>
    <col min="2322" max="2560" width="9" style="317"/>
    <col min="2561" max="2561" width="40.09765625" style="317" customWidth="1"/>
    <col min="2562" max="2562" width="6.5" style="317" bestFit="1" customWidth="1"/>
    <col min="2563" max="2563" width="7.09765625" style="317" bestFit="1" customWidth="1"/>
    <col min="2564" max="2564" width="9.19921875" style="317" bestFit="1" customWidth="1"/>
    <col min="2565" max="2565" width="7.59765625" style="317" bestFit="1" customWidth="1"/>
    <col min="2566" max="2566" width="6.59765625" style="317" bestFit="1" customWidth="1"/>
    <col min="2567" max="2567" width="6.5" style="317" bestFit="1" customWidth="1"/>
    <col min="2568" max="2570" width="6.59765625" style="317" bestFit="1" customWidth="1"/>
    <col min="2571" max="2571" width="7" style="317" bestFit="1" customWidth="1"/>
    <col min="2572" max="2572" width="6.69921875" style="317" bestFit="1" customWidth="1"/>
    <col min="2573" max="2574" width="6.5" style="317" bestFit="1" customWidth="1"/>
    <col min="2575" max="2575" width="6.59765625" style="317" bestFit="1" customWidth="1"/>
    <col min="2576" max="2576" width="6.3984375" style="317" bestFit="1" customWidth="1"/>
    <col min="2577" max="2577" width="18.8984375" style="317" bestFit="1" customWidth="1"/>
    <col min="2578" max="2816" width="9" style="317"/>
    <col min="2817" max="2817" width="40.09765625" style="317" customWidth="1"/>
    <col min="2818" max="2818" width="6.5" style="317" bestFit="1" customWidth="1"/>
    <col min="2819" max="2819" width="7.09765625" style="317" bestFit="1" customWidth="1"/>
    <col min="2820" max="2820" width="9.19921875" style="317" bestFit="1" customWidth="1"/>
    <col min="2821" max="2821" width="7.59765625" style="317" bestFit="1" customWidth="1"/>
    <col min="2822" max="2822" width="6.59765625" style="317" bestFit="1" customWidth="1"/>
    <col min="2823" max="2823" width="6.5" style="317" bestFit="1" customWidth="1"/>
    <col min="2824" max="2826" width="6.59765625" style="317" bestFit="1" customWidth="1"/>
    <col min="2827" max="2827" width="7" style="317" bestFit="1" customWidth="1"/>
    <col min="2828" max="2828" width="6.69921875" style="317" bestFit="1" customWidth="1"/>
    <col min="2829" max="2830" width="6.5" style="317" bestFit="1" customWidth="1"/>
    <col min="2831" max="2831" width="6.59765625" style="317" bestFit="1" customWidth="1"/>
    <col min="2832" max="2832" width="6.3984375" style="317" bestFit="1" customWidth="1"/>
    <col min="2833" max="2833" width="18.8984375" style="317" bestFit="1" customWidth="1"/>
    <col min="2834" max="3072" width="9" style="317"/>
    <col min="3073" max="3073" width="40.09765625" style="317" customWidth="1"/>
    <col min="3074" max="3074" width="6.5" style="317" bestFit="1" customWidth="1"/>
    <col min="3075" max="3075" width="7.09765625" style="317" bestFit="1" customWidth="1"/>
    <col min="3076" max="3076" width="9.19921875" style="317" bestFit="1" customWidth="1"/>
    <col min="3077" max="3077" width="7.59765625" style="317" bestFit="1" customWidth="1"/>
    <col min="3078" max="3078" width="6.59765625" style="317" bestFit="1" customWidth="1"/>
    <col min="3079" max="3079" width="6.5" style="317" bestFit="1" customWidth="1"/>
    <col min="3080" max="3082" width="6.59765625" style="317" bestFit="1" customWidth="1"/>
    <col min="3083" max="3083" width="7" style="317" bestFit="1" customWidth="1"/>
    <col min="3084" max="3084" width="6.69921875" style="317" bestFit="1" customWidth="1"/>
    <col min="3085" max="3086" width="6.5" style="317" bestFit="1" customWidth="1"/>
    <col min="3087" max="3087" width="6.59765625" style="317" bestFit="1" customWidth="1"/>
    <col min="3088" max="3088" width="6.3984375" style="317" bestFit="1" customWidth="1"/>
    <col min="3089" max="3089" width="18.8984375" style="317" bestFit="1" customWidth="1"/>
    <col min="3090" max="3328" width="9" style="317"/>
    <col min="3329" max="3329" width="40.09765625" style="317" customWidth="1"/>
    <col min="3330" max="3330" width="6.5" style="317" bestFit="1" customWidth="1"/>
    <col min="3331" max="3331" width="7.09765625" style="317" bestFit="1" customWidth="1"/>
    <col min="3332" max="3332" width="9.19921875" style="317" bestFit="1" customWidth="1"/>
    <col min="3333" max="3333" width="7.59765625" style="317" bestFit="1" customWidth="1"/>
    <col min="3334" max="3334" width="6.59765625" style="317" bestFit="1" customWidth="1"/>
    <col min="3335" max="3335" width="6.5" style="317" bestFit="1" customWidth="1"/>
    <col min="3336" max="3338" width="6.59765625" style="317" bestFit="1" customWidth="1"/>
    <col min="3339" max="3339" width="7" style="317" bestFit="1" customWidth="1"/>
    <col min="3340" max="3340" width="6.69921875" style="317" bestFit="1" customWidth="1"/>
    <col min="3341" max="3342" width="6.5" style="317" bestFit="1" customWidth="1"/>
    <col min="3343" max="3343" width="6.59765625" style="317" bestFit="1" customWidth="1"/>
    <col min="3344" max="3344" width="6.3984375" style="317" bestFit="1" customWidth="1"/>
    <col min="3345" max="3345" width="18.8984375" style="317" bestFit="1" customWidth="1"/>
    <col min="3346" max="3584" width="9" style="317"/>
    <col min="3585" max="3585" width="40.09765625" style="317" customWidth="1"/>
    <col min="3586" max="3586" width="6.5" style="317" bestFit="1" customWidth="1"/>
    <col min="3587" max="3587" width="7.09765625" style="317" bestFit="1" customWidth="1"/>
    <col min="3588" max="3588" width="9.19921875" style="317" bestFit="1" customWidth="1"/>
    <col min="3589" max="3589" width="7.59765625" style="317" bestFit="1" customWidth="1"/>
    <col min="3590" max="3590" width="6.59765625" style="317" bestFit="1" customWidth="1"/>
    <col min="3591" max="3591" width="6.5" style="317" bestFit="1" customWidth="1"/>
    <col min="3592" max="3594" width="6.59765625" style="317" bestFit="1" customWidth="1"/>
    <col min="3595" max="3595" width="7" style="317" bestFit="1" customWidth="1"/>
    <col min="3596" max="3596" width="6.69921875" style="317" bestFit="1" customWidth="1"/>
    <col min="3597" max="3598" width="6.5" style="317" bestFit="1" customWidth="1"/>
    <col min="3599" max="3599" width="6.59765625" style="317" bestFit="1" customWidth="1"/>
    <col min="3600" max="3600" width="6.3984375" style="317" bestFit="1" customWidth="1"/>
    <col min="3601" max="3601" width="18.8984375" style="317" bestFit="1" customWidth="1"/>
    <col min="3602" max="3840" width="9" style="317"/>
    <col min="3841" max="3841" width="40.09765625" style="317" customWidth="1"/>
    <col min="3842" max="3842" width="6.5" style="317" bestFit="1" customWidth="1"/>
    <col min="3843" max="3843" width="7.09765625" style="317" bestFit="1" customWidth="1"/>
    <col min="3844" max="3844" width="9.19921875" style="317" bestFit="1" customWidth="1"/>
    <col min="3845" max="3845" width="7.59765625" style="317" bestFit="1" customWidth="1"/>
    <col min="3846" max="3846" width="6.59765625" style="317" bestFit="1" customWidth="1"/>
    <col min="3847" max="3847" width="6.5" style="317" bestFit="1" customWidth="1"/>
    <col min="3848" max="3850" width="6.59765625" style="317" bestFit="1" customWidth="1"/>
    <col min="3851" max="3851" width="7" style="317" bestFit="1" customWidth="1"/>
    <col min="3852" max="3852" width="6.69921875" style="317" bestFit="1" customWidth="1"/>
    <col min="3853" max="3854" width="6.5" style="317" bestFit="1" customWidth="1"/>
    <col min="3855" max="3855" width="6.59765625" style="317" bestFit="1" customWidth="1"/>
    <col min="3856" max="3856" width="6.3984375" style="317" bestFit="1" customWidth="1"/>
    <col min="3857" max="3857" width="18.8984375" style="317" bestFit="1" customWidth="1"/>
    <col min="3858" max="4096" width="9" style="317"/>
    <col min="4097" max="4097" width="40.09765625" style="317" customWidth="1"/>
    <col min="4098" max="4098" width="6.5" style="317" bestFit="1" customWidth="1"/>
    <col min="4099" max="4099" width="7.09765625" style="317" bestFit="1" customWidth="1"/>
    <col min="4100" max="4100" width="9.19921875" style="317" bestFit="1" customWidth="1"/>
    <col min="4101" max="4101" width="7.59765625" style="317" bestFit="1" customWidth="1"/>
    <col min="4102" max="4102" width="6.59765625" style="317" bestFit="1" customWidth="1"/>
    <col min="4103" max="4103" width="6.5" style="317" bestFit="1" customWidth="1"/>
    <col min="4104" max="4106" width="6.59765625" style="317" bestFit="1" customWidth="1"/>
    <col min="4107" max="4107" width="7" style="317" bestFit="1" customWidth="1"/>
    <col min="4108" max="4108" width="6.69921875" style="317" bestFit="1" customWidth="1"/>
    <col min="4109" max="4110" width="6.5" style="317" bestFit="1" customWidth="1"/>
    <col min="4111" max="4111" width="6.59765625" style="317" bestFit="1" customWidth="1"/>
    <col min="4112" max="4112" width="6.3984375" style="317" bestFit="1" customWidth="1"/>
    <col min="4113" max="4113" width="18.8984375" style="317" bestFit="1" customWidth="1"/>
    <col min="4114" max="4352" width="9" style="317"/>
    <col min="4353" max="4353" width="40.09765625" style="317" customWidth="1"/>
    <col min="4354" max="4354" width="6.5" style="317" bestFit="1" customWidth="1"/>
    <col min="4355" max="4355" width="7.09765625" style="317" bestFit="1" customWidth="1"/>
    <col min="4356" max="4356" width="9.19921875" style="317" bestFit="1" customWidth="1"/>
    <col min="4357" max="4357" width="7.59765625" style="317" bestFit="1" customWidth="1"/>
    <col min="4358" max="4358" width="6.59765625" style="317" bestFit="1" customWidth="1"/>
    <col min="4359" max="4359" width="6.5" style="317" bestFit="1" customWidth="1"/>
    <col min="4360" max="4362" width="6.59765625" style="317" bestFit="1" customWidth="1"/>
    <col min="4363" max="4363" width="7" style="317" bestFit="1" customWidth="1"/>
    <col min="4364" max="4364" width="6.69921875" style="317" bestFit="1" customWidth="1"/>
    <col min="4365" max="4366" width="6.5" style="317" bestFit="1" customWidth="1"/>
    <col min="4367" max="4367" width="6.59765625" style="317" bestFit="1" customWidth="1"/>
    <col min="4368" max="4368" width="6.3984375" style="317" bestFit="1" customWidth="1"/>
    <col min="4369" max="4369" width="18.8984375" style="317" bestFit="1" customWidth="1"/>
    <col min="4370" max="4608" width="9" style="317"/>
    <col min="4609" max="4609" width="40.09765625" style="317" customWidth="1"/>
    <col min="4610" max="4610" width="6.5" style="317" bestFit="1" customWidth="1"/>
    <col min="4611" max="4611" width="7.09765625" style="317" bestFit="1" customWidth="1"/>
    <col min="4612" max="4612" width="9.19921875" style="317" bestFit="1" customWidth="1"/>
    <col min="4613" max="4613" width="7.59765625" style="317" bestFit="1" customWidth="1"/>
    <col min="4614" max="4614" width="6.59765625" style="317" bestFit="1" customWidth="1"/>
    <col min="4615" max="4615" width="6.5" style="317" bestFit="1" customWidth="1"/>
    <col min="4616" max="4618" width="6.59765625" style="317" bestFit="1" customWidth="1"/>
    <col min="4619" max="4619" width="7" style="317" bestFit="1" customWidth="1"/>
    <col min="4620" max="4620" width="6.69921875" style="317" bestFit="1" customWidth="1"/>
    <col min="4621" max="4622" width="6.5" style="317" bestFit="1" customWidth="1"/>
    <col min="4623" max="4623" width="6.59765625" style="317" bestFit="1" customWidth="1"/>
    <col min="4624" max="4624" width="6.3984375" style="317" bestFit="1" customWidth="1"/>
    <col min="4625" max="4625" width="18.8984375" style="317" bestFit="1" customWidth="1"/>
    <col min="4626" max="4864" width="9" style="317"/>
    <col min="4865" max="4865" width="40.09765625" style="317" customWidth="1"/>
    <col min="4866" max="4866" width="6.5" style="317" bestFit="1" customWidth="1"/>
    <col min="4867" max="4867" width="7.09765625" style="317" bestFit="1" customWidth="1"/>
    <col min="4868" max="4868" width="9.19921875" style="317" bestFit="1" customWidth="1"/>
    <col min="4869" max="4869" width="7.59765625" style="317" bestFit="1" customWidth="1"/>
    <col min="4870" max="4870" width="6.59765625" style="317" bestFit="1" customWidth="1"/>
    <col min="4871" max="4871" width="6.5" style="317" bestFit="1" customWidth="1"/>
    <col min="4872" max="4874" width="6.59765625" style="317" bestFit="1" customWidth="1"/>
    <col min="4875" max="4875" width="7" style="317" bestFit="1" customWidth="1"/>
    <col min="4876" max="4876" width="6.69921875" style="317" bestFit="1" customWidth="1"/>
    <col min="4877" max="4878" width="6.5" style="317" bestFit="1" customWidth="1"/>
    <col min="4879" max="4879" width="6.59765625" style="317" bestFit="1" customWidth="1"/>
    <col min="4880" max="4880" width="6.3984375" style="317" bestFit="1" customWidth="1"/>
    <col min="4881" max="4881" width="18.8984375" style="317" bestFit="1" customWidth="1"/>
    <col min="4882" max="5120" width="9" style="317"/>
    <col min="5121" max="5121" width="40.09765625" style="317" customWidth="1"/>
    <col min="5122" max="5122" width="6.5" style="317" bestFit="1" customWidth="1"/>
    <col min="5123" max="5123" width="7.09765625" style="317" bestFit="1" customWidth="1"/>
    <col min="5124" max="5124" width="9.19921875" style="317" bestFit="1" customWidth="1"/>
    <col min="5125" max="5125" width="7.59765625" style="317" bestFit="1" customWidth="1"/>
    <col min="5126" max="5126" width="6.59765625" style="317" bestFit="1" customWidth="1"/>
    <col min="5127" max="5127" width="6.5" style="317" bestFit="1" customWidth="1"/>
    <col min="5128" max="5130" width="6.59765625" style="317" bestFit="1" customWidth="1"/>
    <col min="5131" max="5131" width="7" style="317" bestFit="1" customWidth="1"/>
    <col min="5132" max="5132" width="6.69921875" style="317" bestFit="1" customWidth="1"/>
    <col min="5133" max="5134" width="6.5" style="317" bestFit="1" customWidth="1"/>
    <col min="5135" max="5135" width="6.59765625" style="317" bestFit="1" customWidth="1"/>
    <col min="5136" max="5136" width="6.3984375" style="317" bestFit="1" customWidth="1"/>
    <col min="5137" max="5137" width="18.8984375" style="317" bestFit="1" customWidth="1"/>
    <col min="5138" max="5376" width="9" style="317"/>
    <col min="5377" max="5377" width="40.09765625" style="317" customWidth="1"/>
    <col min="5378" max="5378" width="6.5" style="317" bestFit="1" customWidth="1"/>
    <col min="5379" max="5379" width="7.09765625" style="317" bestFit="1" customWidth="1"/>
    <col min="5380" max="5380" width="9.19921875" style="317" bestFit="1" customWidth="1"/>
    <col min="5381" max="5381" width="7.59765625" style="317" bestFit="1" customWidth="1"/>
    <col min="5382" max="5382" width="6.59765625" style="317" bestFit="1" customWidth="1"/>
    <col min="5383" max="5383" width="6.5" style="317" bestFit="1" customWidth="1"/>
    <col min="5384" max="5386" width="6.59765625" style="317" bestFit="1" customWidth="1"/>
    <col min="5387" max="5387" width="7" style="317" bestFit="1" customWidth="1"/>
    <col min="5388" max="5388" width="6.69921875" style="317" bestFit="1" customWidth="1"/>
    <col min="5389" max="5390" width="6.5" style="317" bestFit="1" customWidth="1"/>
    <col min="5391" max="5391" width="6.59765625" style="317" bestFit="1" customWidth="1"/>
    <col min="5392" max="5392" width="6.3984375" style="317" bestFit="1" customWidth="1"/>
    <col min="5393" max="5393" width="18.8984375" style="317" bestFit="1" customWidth="1"/>
    <col min="5394" max="5632" width="9" style="317"/>
    <col min="5633" max="5633" width="40.09765625" style="317" customWidth="1"/>
    <col min="5634" max="5634" width="6.5" style="317" bestFit="1" customWidth="1"/>
    <col min="5635" max="5635" width="7.09765625" style="317" bestFit="1" customWidth="1"/>
    <col min="5636" max="5636" width="9.19921875" style="317" bestFit="1" customWidth="1"/>
    <col min="5637" max="5637" width="7.59765625" style="317" bestFit="1" customWidth="1"/>
    <col min="5638" max="5638" width="6.59765625" style="317" bestFit="1" customWidth="1"/>
    <col min="5639" max="5639" width="6.5" style="317" bestFit="1" customWidth="1"/>
    <col min="5640" max="5642" width="6.59765625" style="317" bestFit="1" customWidth="1"/>
    <col min="5643" max="5643" width="7" style="317" bestFit="1" customWidth="1"/>
    <col min="5644" max="5644" width="6.69921875" style="317" bestFit="1" customWidth="1"/>
    <col min="5645" max="5646" width="6.5" style="317" bestFit="1" customWidth="1"/>
    <col min="5647" max="5647" width="6.59765625" style="317" bestFit="1" customWidth="1"/>
    <col min="5648" max="5648" width="6.3984375" style="317" bestFit="1" customWidth="1"/>
    <col min="5649" max="5649" width="18.8984375" style="317" bestFit="1" customWidth="1"/>
    <col min="5650" max="5888" width="9" style="317"/>
    <col min="5889" max="5889" width="40.09765625" style="317" customWidth="1"/>
    <col min="5890" max="5890" width="6.5" style="317" bestFit="1" customWidth="1"/>
    <col min="5891" max="5891" width="7.09765625" style="317" bestFit="1" customWidth="1"/>
    <col min="5892" max="5892" width="9.19921875" style="317" bestFit="1" customWidth="1"/>
    <col min="5893" max="5893" width="7.59765625" style="317" bestFit="1" customWidth="1"/>
    <col min="5894" max="5894" width="6.59765625" style="317" bestFit="1" customWidth="1"/>
    <col min="5895" max="5895" width="6.5" style="317" bestFit="1" customWidth="1"/>
    <col min="5896" max="5898" width="6.59765625" style="317" bestFit="1" customWidth="1"/>
    <col min="5899" max="5899" width="7" style="317" bestFit="1" customWidth="1"/>
    <col min="5900" max="5900" width="6.69921875" style="317" bestFit="1" customWidth="1"/>
    <col min="5901" max="5902" width="6.5" style="317" bestFit="1" customWidth="1"/>
    <col min="5903" max="5903" width="6.59765625" style="317" bestFit="1" customWidth="1"/>
    <col min="5904" max="5904" width="6.3984375" style="317" bestFit="1" customWidth="1"/>
    <col min="5905" max="5905" width="18.8984375" style="317" bestFit="1" customWidth="1"/>
    <col min="5906" max="6144" width="9" style="317"/>
    <col min="6145" max="6145" width="40.09765625" style="317" customWidth="1"/>
    <col min="6146" max="6146" width="6.5" style="317" bestFit="1" customWidth="1"/>
    <col min="6147" max="6147" width="7.09765625" style="317" bestFit="1" customWidth="1"/>
    <col min="6148" max="6148" width="9.19921875" style="317" bestFit="1" customWidth="1"/>
    <col min="6149" max="6149" width="7.59765625" style="317" bestFit="1" customWidth="1"/>
    <col min="6150" max="6150" width="6.59765625" style="317" bestFit="1" customWidth="1"/>
    <col min="6151" max="6151" width="6.5" style="317" bestFit="1" customWidth="1"/>
    <col min="6152" max="6154" width="6.59765625" style="317" bestFit="1" customWidth="1"/>
    <col min="6155" max="6155" width="7" style="317" bestFit="1" customWidth="1"/>
    <col min="6156" max="6156" width="6.69921875" style="317" bestFit="1" customWidth="1"/>
    <col min="6157" max="6158" width="6.5" style="317" bestFit="1" customWidth="1"/>
    <col min="6159" max="6159" width="6.59765625" style="317" bestFit="1" customWidth="1"/>
    <col min="6160" max="6160" width="6.3984375" style="317" bestFit="1" customWidth="1"/>
    <col min="6161" max="6161" width="18.8984375" style="317" bestFit="1" customWidth="1"/>
    <col min="6162" max="6400" width="9" style="317"/>
    <col min="6401" max="6401" width="40.09765625" style="317" customWidth="1"/>
    <col min="6402" max="6402" width="6.5" style="317" bestFit="1" customWidth="1"/>
    <col min="6403" max="6403" width="7.09765625" style="317" bestFit="1" customWidth="1"/>
    <col min="6404" max="6404" width="9.19921875" style="317" bestFit="1" customWidth="1"/>
    <col min="6405" max="6405" width="7.59765625" style="317" bestFit="1" customWidth="1"/>
    <col min="6406" max="6406" width="6.59765625" style="317" bestFit="1" customWidth="1"/>
    <col min="6407" max="6407" width="6.5" style="317" bestFit="1" customWidth="1"/>
    <col min="6408" max="6410" width="6.59765625" style="317" bestFit="1" customWidth="1"/>
    <col min="6411" max="6411" width="7" style="317" bestFit="1" customWidth="1"/>
    <col min="6412" max="6412" width="6.69921875" style="317" bestFit="1" customWidth="1"/>
    <col min="6413" max="6414" width="6.5" style="317" bestFit="1" customWidth="1"/>
    <col min="6415" max="6415" width="6.59765625" style="317" bestFit="1" customWidth="1"/>
    <col min="6416" max="6416" width="6.3984375" style="317" bestFit="1" customWidth="1"/>
    <col min="6417" max="6417" width="18.8984375" style="317" bestFit="1" customWidth="1"/>
    <col min="6418" max="6656" width="9" style="317"/>
    <col min="6657" max="6657" width="40.09765625" style="317" customWidth="1"/>
    <col min="6658" max="6658" width="6.5" style="317" bestFit="1" customWidth="1"/>
    <col min="6659" max="6659" width="7.09765625" style="317" bestFit="1" customWidth="1"/>
    <col min="6660" max="6660" width="9.19921875" style="317" bestFit="1" customWidth="1"/>
    <col min="6661" max="6661" width="7.59765625" style="317" bestFit="1" customWidth="1"/>
    <col min="6662" max="6662" width="6.59765625" style="317" bestFit="1" customWidth="1"/>
    <col min="6663" max="6663" width="6.5" style="317" bestFit="1" customWidth="1"/>
    <col min="6664" max="6666" width="6.59765625" style="317" bestFit="1" customWidth="1"/>
    <col min="6667" max="6667" width="7" style="317" bestFit="1" customWidth="1"/>
    <col min="6668" max="6668" width="6.69921875" style="317" bestFit="1" customWidth="1"/>
    <col min="6669" max="6670" width="6.5" style="317" bestFit="1" customWidth="1"/>
    <col min="6671" max="6671" width="6.59765625" style="317" bestFit="1" customWidth="1"/>
    <col min="6672" max="6672" width="6.3984375" style="317" bestFit="1" customWidth="1"/>
    <col min="6673" max="6673" width="18.8984375" style="317" bestFit="1" customWidth="1"/>
    <col min="6674" max="6912" width="9" style="317"/>
    <col min="6913" max="6913" width="40.09765625" style="317" customWidth="1"/>
    <col min="6914" max="6914" width="6.5" style="317" bestFit="1" customWidth="1"/>
    <col min="6915" max="6915" width="7.09765625" style="317" bestFit="1" customWidth="1"/>
    <col min="6916" max="6916" width="9.19921875" style="317" bestFit="1" customWidth="1"/>
    <col min="6917" max="6917" width="7.59765625" style="317" bestFit="1" customWidth="1"/>
    <col min="6918" max="6918" width="6.59765625" style="317" bestFit="1" customWidth="1"/>
    <col min="6919" max="6919" width="6.5" style="317" bestFit="1" customWidth="1"/>
    <col min="6920" max="6922" width="6.59765625" style="317" bestFit="1" customWidth="1"/>
    <col min="6923" max="6923" width="7" style="317" bestFit="1" customWidth="1"/>
    <col min="6924" max="6924" width="6.69921875" style="317" bestFit="1" customWidth="1"/>
    <col min="6925" max="6926" width="6.5" style="317" bestFit="1" customWidth="1"/>
    <col min="6927" max="6927" width="6.59765625" style="317" bestFit="1" customWidth="1"/>
    <col min="6928" max="6928" width="6.3984375" style="317" bestFit="1" customWidth="1"/>
    <col min="6929" max="6929" width="18.8984375" style="317" bestFit="1" customWidth="1"/>
    <col min="6930" max="7168" width="9" style="317"/>
    <col min="7169" max="7169" width="40.09765625" style="317" customWidth="1"/>
    <col min="7170" max="7170" width="6.5" style="317" bestFit="1" customWidth="1"/>
    <col min="7171" max="7171" width="7.09765625" style="317" bestFit="1" customWidth="1"/>
    <col min="7172" max="7172" width="9.19921875" style="317" bestFit="1" customWidth="1"/>
    <col min="7173" max="7173" width="7.59765625" style="317" bestFit="1" customWidth="1"/>
    <col min="7174" max="7174" width="6.59765625" style="317" bestFit="1" customWidth="1"/>
    <col min="7175" max="7175" width="6.5" style="317" bestFit="1" customWidth="1"/>
    <col min="7176" max="7178" width="6.59765625" style="317" bestFit="1" customWidth="1"/>
    <col min="7179" max="7179" width="7" style="317" bestFit="1" customWidth="1"/>
    <col min="7180" max="7180" width="6.69921875" style="317" bestFit="1" customWidth="1"/>
    <col min="7181" max="7182" width="6.5" style="317" bestFit="1" customWidth="1"/>
    <col min="7183" max="7183" width="6.59765625" style="317" bestFit="1" customWidth="1"/>
    <col min="7184" max="7184" width="6.3984375" style="317" bestFit="1" customWidth="1"/>
    <col min="7185" max="7185" width="18.8984375" style="317" bestFit="1" customWidth="1"/>
    <col min="7186" max="7424" width="9" style="317"/>
    <col min="7425" max="7425" width="40.09765625" style="317" customWidth="1"/>
    <col min="7426" max="7426" width="6.5" style="317" bestFit="1" customWidth="1"/>
    <col min="7427" max="7427" width="7.09765625" style="317" bestFit="1" customWidth="1"/>
    <col min="7428" max="7428" width="9.19921875" style="317" bestFit="1" customWidth="1"/>
    <col min="7429" max="7429" width="7.59765625" style="317" bestFit="1" customWidth="1"/>
    <col min="7430" max="7430" width="6.59765625" style="317" bestFit="1" customWidth="1"/>
    <col min="7431" max="7431" width="6.5" style="317" bestFit="1" customWidth="1"/>
    <col min="7432" max="7434" width="6.59765625" style="317" bestFit="1" customWidth="1"/>
    <col min="7435" max="7435" width="7" style="317" bestFit="1" customWidth="1"/>
    <col min="7436" max="7436" width="6.69921875" style="317" bestFit="1" customWidth="1"/>
    <col min="7437" max="7438" width="6.5" style="317" bestFit="1" customWidth="1"/>
    <col min="7439" max="7439" width="6.59765625" style="317" bestFit="1" customWidth="1"/>
    <col min="7440" max="7440" width="6.3984375" style="317" bestFit="1" customWidth="1"/>
    <col min="7441" max="7441" width="18.8984375" style="317" bestFit="1" customWidth="1"/>
    <col min="7442" max="7680" width="9" style="317"/>
    <col min="7681" max="7681" width="40.09765625" style="317" customWidth="1"/>
    <col min="7682" max="7682" width="6.5" style="317" bestFit="1" customWidth="1"/>
    <col min="7683" max="7683" width="7.09765625" style="317" bestFit="1" customWidth="1"/>
    <col min="7684" max="7684" width="9.19921875" style="317" bestFit="1" customWidth="1"/>
    <col min="7685" max="7685" width="7.59765625" style="317" bestFit="1" customWidth="1"/>
    <col min="7686" max="7686" width="6.59765625" style="317" bestFit="1" customWidth="1"/>
    <col min="7687" max="7687" width="6.5" style="317" bestFit="1" customWidth="1"/>
    <col min="7688" max="7690" width="6.59765625" style="317" bestFit="1" customWidth="1"/>
    <col min="7691" max="7691" width="7" style="317" bestFit="1" customWidth="1"/>
    <col min="7692" max="7692" width="6.69921875" style="317" bestFit="1" customWidth="1"/>
    <col min="7693" max="7694" width="6.5" style="317" bestFit="1" customWidth="1"/>
    <col min="7695" max="7695" width="6.59765625" style="317" bestFit="1" customWidth="1"/>
    <col min="7696" max="7696" width="6.3984375" style="317" bestFit="1" customWidth="1"/>
    <col min="7697" max="7697" width="18.8984375" style="317" bestFit="1" customWidth="1"/>
    <col min="7698" max="7936" width="9" style="317"/>
    <col min="7937" max="7937" width="40.09765625" style="317" customWidth="1"/>
    <col min="7938" max="7938" width="6.5" style="317" bestFit="1" customWidth="1"/>
    <col min="7939" max="7939" width="7.09765625" style="317" bestFit="1" customWidth="1"/>
    <col min="7940" max="7940" width="9.19921875" style="317" bestFit="1" customWidth="1"/>
    <col min="7941" max="7941" width="7.59765625" style="317" bestFit="1" customWidth="1"/>
    <col min="7942" max="7942" width="6.59765625" style="317" bestFit="1" customWidth="1"/>
    <col min="7943" max="7943" width="6.5" style="317" bestFit="1" customWidth="1"/>
    <col min="7944" max="7946" width="6.59765625" style="317" bestFit="1" customWidth="1"/>
    <col min="7947" max="7947" width="7" style="317" bestFit="1" customWidth="1"/>
    <col min="7948" max="7948" width="6.69921875" style="317" bestFit="1" customWidth="1"/>
    <col min="7949" max="7950" width="6.5" style="317" bestFit="1" customWidth="1"/>
    <col min="7951" max="7951" width="6.59765625" style="317" bestFit="1" customWidth="1"/>
    <col min="7952" max="7952" width="6.3984375" style="317" bestFit="1" customWidth="1"/>
    <col min="7953" max="7953" width="18.8984375" style="317" bestFit="1" customWidth="1"/>
    <col min="7954" max="8192" width="9" style="317"/>
    <col min="8193" max="8193" width="40.09765625" style="317" customWidth="1"/>
    <col min="8194" max="8194" width="6.5" style="317" bestFit="1" customWidth="1"/>
    <col min="8195" max="8195" width="7.09765625" style="317" bestFit="1" customWidth="1"/>
    <col min="8196" max="8196" width="9.19921875" style="317" bestFit="1" customWidth="1"/>
    <col min="8197" max="8197" width="7.59765625" style="317" bestFit="1" customWidth="1"/>
    <col min="8198" max="8198" width="6.59765625" style="317" bestFit="1" customWidth="1"/>
    <col min="8199" max="8199" width="6.5" style="317" bestFit="1" customWidth="1"/>
    <col min="8200" max="8202" width="6.59765625" style="317" bestFit="1" customWidth="1"/>
    <col min="8203" max="8203" width="7" style="317" bestFit="1" customWidth="1"/>
    <col min="8204" max="8204" width="6.69921875" style="317" bestFit="1" customWidth="1"/>
    <col min="8205" max="8206" width="6.5" style="317" bestFit="1" customWidth="1"/>
    <col min="8207" max="8207" width="6.59765625" style="317" bestFit="1" customWidth="1"/>
    <col min="8208" max="8208" width="6.3984375" style="317" bestFit="1" customWidth="1"/>
    <col min="8209" max="8209" width="18.8984375" style="317" bestFit="1" customWidth="1"/>
    <col min="8210" max="8448" width="9" style="317"/>
    <col min="8449" max="8449" width="40.09765625" style="317" customWidth="1"/>
    <col min="8450" max="8450" width="6.5" style="317" bestFit="1" customWidth="1"/>
    <col min="8451" max="8451" width="7.09765625" style="317" bestFit="1" customWidth="1"/>
    <col min="8452" max="8452" width="9.19921875" style="317" bestFit="1" customWidth="1"/>
    <col min="8453" max="8453" width="7.59765625" style="317" bestFit="1" customWidth="1"/>
    <col min="8454" max="8454" width="6.59765625" style="317" bestFit="1" customWidth="1"/>
    <col min="8455" max="8455" width="6.5" style="317" bestFit="1" customWidth="1"/>
    <col min="8456" max="8458" width="6.59765625" style="317" bestFit="1" customWidth="1"/>
    <col min="8459" max="8459" width="7" style="317" bestFit="1" customWidth="1"/>
    <col min="8460" max="8460" width="6.69921875" style="317" bestFit="1" customWidth="1"/>
    <col min="8461" max="8462" width="6.5" style="317" bestFit="1" customWidth="1"/>
    <col min="8463" max="8463" width="6.59765625" style="317" bestFit="1" customWidth="1"/>
    <col min="8464" max="8464" width="6.3984375" style="317" bestFit="1" customWidth="1"/>
    <col min="8465" max="8465" width="18.8984375" style="317" bestFit="1" customWidth="1"/>
    <col min="8466" max="8704" width="9" style="317"/>
    <col min="8705" max="8705" width="40.09765625" style="317" customWidth="1"/>
    <col min="8706" max="8706" width="6.5" style="317" bestFit="1" customWidth="1"/>
    <col min="8707" max="8707" width="7.09765625" style="317" bestFit="1" customWidth="1"/>
    <col min="8708" max="8708" width="9.19921875" style="317" bestFit="1" customWidth="1"/>
    <col min="8709" max="8709" width="7.59765625" style="317" bestFit="1" customWidth="1"/>
    <col min="8710" max="8710" width="6.59765625" style="317" bestFit="1" customWidth="1"/>
    <col min="8711" max="8711" width="6.5" style="317" bestFit="1" customWidth="1"/>
    <col min="8712" max="8714" width="6.59765625" style="317" bestFit="1" customWidth="1"/>
    <col min="8715" max="8715" width="7" style="317" bestFit="1" customWidth="1"/>
    <col min="8716" max="8716" width="6.69921875" style="317" bestFit="1" customWidth="1"/>
    <col min="8717" max="8718" width="6.5" style="317" bestFit="1" customWidth="1"/>
    <col min="8719" max="8719" width="6.59765625" style="317" bestFit="1" customWidth="1"/>
    <col min="8720" max="8720" width="6.3984375" style="317" bestFit="1" customWidth="1"/>
    <col min="8721" max="8721" width="18.8984375" style="317" bestFit="1" customWidth="1"/>
    <col min="8722" max="8960" width="9" style="317"/>
    <col min="8961" max="8961" width="40.09765625" style="317" customWidth="1"/>
    <col min="8962" max="8962" width="6.5" style="317" bestFit="1" customWidth="1"/>
    <col min="8963" max="8963" width="7.09765625" style="317" bestFit="1" customWidth="1"/>
    <col min="8964" max="8964" width="9.19921875" style="317" bestFit="1" customWidth="1"/>
    <col min="8965" max="8965" width="7.59765625" style="317" bestFit="1" customWidth="1"/>
    <col min="8966" max="8966" width="6.59765625" style="317" bestFit="1" customWidth="1"/>
    <col min="8967" max="8967" width="6.5" style="317" bestFit="1" customWidth="1"/>
    <col min="8968" max="8970" width="6.59765625" style="317" bestFit="1" customWidth="1"/>
    <col min="8971" max="8971" width="7" style="317" bestFit="1" customWidth="1"/>
    <col min="8972" max="8972" width="6.69921875" style="317" bestFit="1" customWidth="1"/>
    <col min="8973" max="8974" width="6.5" style="317" bestFit="1" customWidth="1"/>
    <col min="8975" max="8975" width="6.59765625" style="317" bestFit="1" customWidth="1"/>
    <col min="8976" max="8976" width="6.3984375" style="317" bestFit="1" customWidth="1"/>
    <col min="8977" max="8977" width="18.8984375" style="317" bestFit="1" customWidth="1"/>
    <col min="8978" max="9216" width="9" style="317"/>
    <col min="9217" max="9217" width="40.09765625" style="317" customWidth="1"/>
    <col min="9218" max="9218" width="6.5" style="317" bestFit="1" customWidth="1"/>
    <col min="9219" max="9219" width="7.09765625" style="317" bestFit="1" customWidth="1"/>
    <col min="9220" max="9220" width="9.19921875" style="317" bestFit="1" customWidth="1"/>
    <col min="9221" max="9221" width="7.59765625" style="317" bestFit="1" customWidth="1"/>
    <col min="9222" max="9222" width="6.59765625" style="317" bestFit="1" customWidth="1"/>
    <col min="9223" max="9223" width="6.5" style="317" bestFit="1" customWidth="1"/>
    <col min="9224" max="9226" width="6.59765625" style="317" bestFit="1" customWidth="1"/>
    <col min="9227" max="9227" width="7" style="317" bestFit="1" customWidth="1"/>
    <col min="9228" max="9228" width="6.69921875" style="317" bestFit="1" customWidth="1"/>
    <col min="9229" max="9230" width="6.5" style="317" bestFit="1" customWidth="1"/>
    <col min="9231" max="9231" width="6.59765625" style="317" bestFit="1" customWidth="1"/>
    <col min="9232" max="9232" width="6.3984375" style="317" bestFit="1" customWidth="1"/>
    <col min="9233" max="9233" width="18.8984375" style="317" bestFit="1" customWidth="1"/>
    <col min="9234" max="9472" width="9" style="317"/>
    <col min="9473" max="9473" width="40.09765625" style="317" customWidth="1"/>
    <col min="9474" max="9474" width="6.5" style="317" bestFit="1" customWidth="1"/>
    <col min="9475" max="9475" width="7.09765625" style="317" bestFit="1" customWidth="1"/>
    <col min="9476" max="9476" width="9.19921875" style="317" bestFit="1" customWidth="1"/>
    <col min="9477" max="9477" width="7.59765625" style="317" bestFit="1" customWidth="1"/>
    <col min="9478" max="9478" width="6.59765625" style="317" bestFit="1" customWidth="1"/>
    <col min="9479" max="9479" width="6.5" style="317" bestFit="1" customWidth="1"/>
    <col min="9480" max="9482" width="6.59765625" style="317" bestFit="1" customWidth="1"/>
    <col min="9483" max="9483" width="7" style="317" bestFit="1" customWidth="1"/>
    <col min="9484" max="9484" width="6.69921875" style="317" bestFit="1" customWidth="1"/>
    <col min="9485" max="9486" width="6.5" style="317" bestFit="1" customWidth="1"/>
    <col min="9487" max="9487" width="6.59765625" style="317" bestFit="1" customWidth="1"/>
    <col min="9488" max="9488" width="6.3984375" style="317" bestFit="1" customWidth="1"/>
    <col min="9489" max="9489" width="18.8984375" style="317" bestFit="1" customWidth="1"/>
    <col min="9490" max="9728" width="9" style="317"/>
    <col min="9729" max="9729" width="40.09765625" style="317" customWidth="1"/>
    <col min="9730" max="9730" width="6.5" style="317" bestFit="1" customWidth="1"/>
    <col min="9731" max="9731" width="7.09765625" style="317" bestFit="1" customWidth="1"/>
    <col min="9732" max="9732" width="9.19921875" style="317" bestFit="1" customWidth="1"/>
    <col min="9733" max="9733" width="7.59765625" style="317" bestFit="1" customWidth="1"/>
    <col min="9734" max="9734" width="6.59765625" style="317" bestFit="1" customWidth="1"/>
    <col min="9735" max="9735" width="6.5" style="317" bestFit="1" customWidth="1"/>
    <col min="9736" max="9738" width="6.59765625" style="317" bestFit="1" customWidth="1"/>
    <col min="9739" max="9739" width="7" style="317" bestFit="1" customWidth="1"/>
    <col min="9740" max="9740" width="6.69921875" style="317" bestFit="1" customWidth="1"/>
    <col min="9741" max="9742" width="6.5" style="317" bestFit="1" customWidth="1"/>
    <col min="9743" max="9743" width="6.59765625" style="317" bestFit="1" customWidth="1"/>
    <col min="9744" max="9744" width="6.3984375" style="317" bestFit="1" customWidth="1"/>
    <col min="9745" max="9745" width="18.8984375" style="317" bestFit="1" customWidth="1"/>
    <col min="9746" max="9984" width="9" style="317"/>
    <col min="9985" max="9985" width="40.09765625" style="317" customWidth="1"/>
    <col min="9986" max="9986" width="6.5" style="317" bestFit="1" customWidth="1"/>
    <col min="9987" max="9987" width="7.09765625" style="317" bestFit="1" customWidth="1"/>
    <col min="9988" max="9988" width="9.19921875" style="317" bestFit="1" customWidth="1"/>
    <col min="9989" max="9989" width="7.59765625" style="317" bestFit="1" customWidth="1"/>
    <col min="9990" max="9990" width="6.59765625" style="317" bestFit="1" customWidth="1"/>
    <col min="9991" max="9991" width="6.5" style="317" bestFit="1" customWidth="1"/>
    <col min="9992" max="9994" width="6.59765625" style="317" bestFit="1" customWidth="1"/>
    <col min="9995" max="9995" width="7" style="317" bestFit="1" customWidth="1"/>
    <col min="9996" max="9996" width="6.69921875" style="317" bestFit="1" customWidth="1"/>
    <col min="9997" max="9998" width="6.5" style="317" bestFit="1" customWidth="1"/>
    <col min="9999" max="9999" width="6.59765625" style="317" bestFit="1" customWidth="1"/>
    <col min="10000" max="10000" width="6.3984375" style="317" bestFit="1" customWidth="1"/>
    <col min="10001" max="10001" width="18.8984375" style="317" bestFit="1" customWidth="1"/>
    <col min="10002" max="10240" width="9" style="317"/>
    <col min="10241" max="10241" width="40.09765625" style="317" customWidth="1"/>
    <col min="10242" max="10242" width="6.5" style="317" bestFit="1" customWidth="1"/>
    <col min="10243" max="10243" width="7.09765625" style="317" bestFit="1" customWidth="1"/>
    <col min="10244" max="10244" width="9.19921875" style="317" bestFit="1" customWidth="1"/>
    <col min="10245" max="10245" width="7.59765625" style="317" bestFit="1" customWidth="1"/>
    <col min="10246" max="10246" width="6.59765625" style="317" bestFit="1" customWidth="1"/>
    <col min="10247" max="10247" width="6.5" style="317" bestFit="1" customWidth="1"/>
    <col min="10248" max="10250" width="6.59765625" style="317" bestFit="1" customWidth="1"/>
    <col min="10251" max="10251" width="7" style="317" bestFit="1" customWidth="1"/>
    <col min="10252" max="10252" width="6.69921875" style="317" bestFit="1" customWidth="1"/>
    <col min="10253" max="10254" width="6.5" style="317" bestFit="1" customWidth="1"/>
    <col min="10255" max="10255" width="6.59765625" style="317" bestFit="1" customWidth="1"/>
    <col min="10256" max="10256" width="6.3984375" style="317" bestFit="1" customWidth="1"/>
    <col min="10257" max="10257" width="18.8984375" style="317" bestFit="1" customWidth="1"/>
    <col min="10258" max="10496" width="9" style="317"/>
    <col min="10497" max="10497" width="40.09765625" style="317" customWidth="1"/>
    <col min="10498" max="10498" width="6.5" style="317" bestFit="1" customWidth="1"/>
    <col min="10499" max="10499" width="7.09765625" style="317" bestFit="1" customWidth="1"/>
    <col min="10500" max="10500" width="9.19921875" style="317" bestFit="1" customWidth="1"/>
    <col min="10501" max="10501" width="7.59765625" style="317" bestFit="1" customWidth="1"/>
    <col min="10502" max="10502" width="6.59765625" style="317" bestFit="1" customWidth="1"/>
    <col min="10503" max="10503" width="6.5" style="317" bestFit="1" customWidth="1"/>
    <col min="10504" max="10506" width="6.59765625" style="317" bestFit="1" customWidth="1"/>
    <col min="10507" max="10507" width="7" style="317" bestFit="1" customWidth="1"/>
    <col min="10508" max="10508" width="6.69921875" style="317" bestFit="1" customWidth="1"/>
    <col min="10509" max="10510" width="6.5" style="317" bestFit="1" customWidth="1"/>
    <col min="10511" max="10511" width="6.59765625" style="317" bestFit="1" customWidth="1"/>
    <col min="10512" max="10512" width="6.3984375" style="317" bestFit="1" customWidth="1"/>
    <col min="10513" max="10513" width="18.8984375" style="317" bestFit="1" customWidth="1"/>
    <col min="10514" max="10752" width="9" style="317"/>
    <col min="10753" max="10753" width="40.09765625" style="317" customWidth="1"/>
    <col min="10754" max="10754" width="6.5" style="317" bestFit="1" customWidth="1"/>
    <col min="10755" max="10755" width="7.09765625" style="317" bestFit="1" customWidth="1"/>
    <col min="10756" max="10756" width="9.19921875" style="317" bestFit="1" customWidth="1"/>
    <col min="10757" max="10757" width="7.59765625" style="317" bestFit="1" customWidth="1"/>
    <col min="10758" max="10758" width="6.59765625" style="317" bestFit="1" customWidth="1"/>
    <col min="10759" max="10759" width="6.5" style="317" bestFit="1" customWidth="1"/>
    <col min="10760" max="10762" width="6.59765625" style="317" bestFit="1" customWidth="1"/>
    <col min="10763" max="10763" width="7" style="317" bestFit="1" customWidth="1"/>
    <col min="10764" max="10764" width="6.69921875" style="317" bestFit="1" customWidth="1"/>
    <col min="10765" max="10766" width="6.5" style="317" bestFit="1" customWidth="1"/>
    <col min="10767" max="10767" width="6.59765625" style="317" bestFit="1" customWidth="1"/>
    <col min="10768" max="10768" width="6.3984375" style="317" bestFit="1" customWidth="1"/>
    <col min="10769" max="10769" width="18.8984375" style="317" bestFit="1" customWidth="1"/>
    <col min="10770" max="11008" width="9" style="317"/>
    <col min="11009" max="11009" width="40.09765625" style="317" customWidth="1"/>
    <col min="11010" max="11010" width="6.5" style="317" bestFit="1" customWidth="1"/>
    <col min="11011" max="11011" width="7.09765625" style="317" bestFit="1" customWidth="1"/>
    <col min="11012" max="11012" width="9.19921875" style="317" bestFit="1" customWidth="1"/>
    <col min="11013" max="11013" width="7.59765625" style="317" bestFit="1" customWidth="1"/>
    <col min="11014" max="11014" width="6.59765625" style="317" bestFit="1" customWidth="1"/>
    <col min="11015" max="11015" width="6.5" style="317" bestFit="1" customWidth="1"/>
    <col min="11016" max="11018" width="6.59765625" style="317" bestFit="1" customWidth="1"/>
    <col min="11019" max="11019" width="7" style="317" bestFit="1" customWidth="1"/>
    <col min="11020" max="11020" width="6.69921875" style="317" bestFit="1" customWidth="1"/>
    <col min="11021" max="11022" width="6.5" style="317" bestFit="1" customWidth="1"/>
    <col min="11023" max="11023" width="6.59765625" style="317" bestFit="1" customWidth="1"/>
    <col min="11024" max="11024" width="6.3984375" style="317" bestFit="1" customWidth="1"/>
    <col min="11025" max="11025" width="18.8984375" style="317" bestFit="1" customWidth="1"/>
    <col min="11026" max="11264" width="9" style="317"/>
    <col min="11265" max="11265" width="40.09765625" style="317" customWidth="1"/>
    <col min="11266" max="11266" width="6.5" style="317" bestFit="1" customWidth="1"/>
    <col min="11267" max="11267" width="7.09765625" style="317" bestFit="1" customWidth="1"/>
    <col min="11268" max="11268" width="9.19921875" style="317" bestFit="1" customWidth="1"/>
    <col min="11269" max="11269" width="7.59765625" style="317" bestFit="1" customWidth="1"/>
    <col min="11270" max="11270" width="6.59765625" style="317" bestFit="1" customWidth="1"/>
    <col min="11271" max="11271" width="6.5" style="317" bestFit="1" customWidth="1"/>
    <col min="11272" max="11274" width="6.59765625" style="317" bestFit="1" customWidth="1"/>
    <col min="11275" max="11275" width="7" style="317" bestFit="1" customWidth="1"/>
    <col min="11276" max="11276" width="6.69921875" style="317" bestFit="1" customWidth="1"/>
    <col min="11277" max="11278" width="6.5" style="317" bestFit="1" customWidth="1"/>
    <col min="11279" max="11279" width="6.59765625" style="317" bestFit="1" customWidth="1"/>
    <col min="11280" max="11280" width="6.3984375" style="317" bestFit="1" customWidth="1"/>
    <col min="11281" max="11281" width="18.8984375" style="317" bestFit="1" customWidth="1"/>
    <col min="11282" max="11520" width="9" style="317"/>
    <col min="11521" max="11521" width="40.09765625" style="317" customWidth="1"/>
    <col min="11522" max="11522" width="6.5" style="317" bestFit="1" customWidth="1"/>
    <col min="11523" max="11523" width="7.09765625" style="317" bestFit="1" customWidth="1"/>
    <col min="11524" max="11524" width="9.19921875" style="317" bestFit="1" customWidth="1"/>
    <col min="11525" max="11525" width="7.59765625" style="317" bestFit="1" customWidth="1"/>
    <col min="11526" max="11526" width="6.59765625" style="317" bestFit="1" customWidth="1"/>
    <col min="11527" max="11527" width="6.5" style="317" bestFit="1" customWidth="1"/>
    <col min="11528" max="11530" width="6.59765625" style="317" bestFit="1" customWidth="1"/>
    <col min="11531" max="11531" width="7" style="317" bestFit="1" customWidth="1"/>
    <col min="11532" max="11532" width="6.69921875" style="317" bestFit="1" customWidth="1"/>
    <col min="11533" max="11534" width="6.5" style="317" bestFit="1" customWidth="1"/>
    <col min="11535" max="11535" width="6.59765625" style="317" bestFit="1" customWidth="1"/>
    <col min="11536" max="11536" width="6.3984375" style="317" bestFit="1" customWidth="1"/>
    <col min="11537" max="11537" width="18.8984375" style="317" bestFit="1" customWidth="1"/>
    <col min="11538" max="11776" width="9" style="317"/>
    <col min="11777" max="11777" width="40.09765625" style="317" customWidth="1"/>
    <col min="11778" max="11778" width="6.5" style="317" bestFit="1" customWidth="1"/>
    <col min="11779" max="11779" width="7.09765625" style="317" bestFit="1" customWidth="1"/>
    <col min="11780" max="11780" width="9.19921875" style="317" bestFit="1" customWidth="1"/>
    <col min="11781" max="11781" width="7.59765625" style="317" bestFit="1" customWidth="1"/>
    <col min="11782" max="11782" width="6.59765625" style="317" bestFit="1" customWidth="1"/>
    <col min="11783" max="11783" width="6.5" style="317" bestFit="1" customWidth="1"/>
    <col min="11784" max="11786" width="6.59765625" style="317" bestFit="1" customWidth="1"/>
    <col min="11787" max="11787" width="7" style="317" bestFit="1" customWidth="1"/>
    <col min="11788" max="11788" width="6.69921875" style="317" bestFit="1" customWidth="1"/>
    <col min="11789" max="11790" width="6.5" style="317" bestFit="1" customWidth="1"/>
    <col min="11791" max="11791" width="6.59765625" style="317" bestFit="1" customWidth="1"/>
    <col min="11792" max="11792" width="6.3984375" style="317" bestFit="1" customWidth="1"/>
    <col min="11793" max="11793" width="18.8984375" style="317" bestFit="1" customWidth="1"/>
    <col min="11794" max="12032" width="9" style="317"/>
    <col min="12033" max="12033" width="40.09765625" style="317" customWidth="1"/>
    <col min="12034" max="12034" width="6.5" style="317" bestFit="1" customWidth="1"/>
    <col min="12035" max="12035" width="7.09765625" style="317" bestFit="1" customWidth="1"/>
    <col min="12036" max="12036" width="9.19921875" style="317" bestFit="1" customWidth="1"/>
    <col min="12037" max="12037" width="7.59765625" style="317" bestFit="1" customWidth="1"/>
    <col min="12038" max="12038" width="6.59765625" style="317" bestFit="1" customWidth="1"/>
    <col min="12039" max="12039" width="6.5" style="317" bestFit="1" customWidth="1"/>
    <col min="12040" max="12042" width="6.59765625" style="317" bestFit="1" customWidth="1"/>
    <col min="12043" max="12043" width="7" style="317" bestFit="1" customWidth="1"/>
    <col min="12044" max="12044" width="6.69921875" style="317" bestFit="1" customWidth="1"/>
    <col min="12045" max="12046" width="6.5" style="317" bestFit="1" customWidth="1"/>
    <col min="12047" max="12047" width="6.59765625" style="317" bestFit="1" customWidth="1"/>
    <col min="12048" max="12048" width="6.3984375" style="317" bestFit="1" customWidth="1"/>
    <col min="12049" max="12049" width="18.8984375" style="317" bestFit="1" customWidth="1"/>
    <col min="12050" max="12288" width="9" style="317"/>
    <col min="12289" max="12289" width="40.09765625" style="317" customWidth="1"/>
    <col min="12290" max="12290" width="6.5" style="317" bestFit="1" customWidth="1"/>
    <col min="12291" max="12291" width="7.09765625" style="317" bestFit="1" customWidth="1"/>
    <col min="12292" max="12292" width="9.19921875" style="317" bestFit="1" customWidth="1"/>
    <col min="12293" max="12293" width="7.59765625" style="317" bestFit="1" customWidth="1"/>
    <col min="12294" max="12294" width="6.59765625" style="317" bestFit="1" customWidth="1"/>
    <col min="12295" max="12295" width="6.5" style="317" bestFit="1" customWidth="1"/>
    <col min="12296" max="12298" width="6.59765625" style="317" bestFit="1" customWidth="1"/>
    <col min="12299" max="12299" width="7" style="317" bestFit="1" customWidth="1"/>
    <col min="12300" max="12300" width="6.69921875" style="317" bestFit="1" customWidth="1"/>
    <col min="12301" max="12302" width="6.5" style="317" bestFit="1" customWidth="1"/>
    <col min="12303" max="12303" width="6.59765625" style="317" bestFit="1" customWidth="1"/>
    <col min="12304" max="12304" width="6.3984375" style="317" bestFit="1" customWidth="1"/>
    <col min="12305" max="12305" width="18.8984375" style="317" bestFit="1" customWidth="1"/>
    <col min="12306" max="12544" width="9" style="317"/>
    <col min="12545" max="12545" width="40.09765625" style="317" customWidth="1"/>
    <col min="12546" max="12546" width="6.5" style="317" bestFit="1" customWidth="1"/>
    <col min="12547" max="12547" width="7.09765625" style="317" bestFit="1" customWidth="1"/>
    <col min="12548" max="12548" width="9.19921875" style="317" bestFit="1" customWidth="1"/>
    <col min="12549" max="12549" width="7.59765625" style="317" bestFit="1" customWidth="1"/>
    <col min="12550" max="12550" width="6.59765625" style="317" bestFit="1" customWidth="1"/>
    <col min="12551" max="12551" width="6.5" style="317" bestFit="1" customWidth="1"/>
    <col min="12552" max="12554" width="6.59765625" style="317" bestFit="1" customWidth="1"/>
    <col min="12555" max="12555" width="7" style="317" bestFit="1" customWidth="1"/>
    <col min="12556" max="12556" width="6.69921875" style="317" bestFit="1" customWidth="1"/>
    <col min="12557" max="12558" width="6.5" style="317" bestFit="1" customWidth="1"/>
    <col min="12559" max="12559" width="6.59765625" style="317" bestFit="1" customWidth="1"/>
    <col min="12560" max="12560" width="6.3984375" style="317" bestFit="1" customWidth="1"/>
    <col min="12561" max="12561" width="18.8984375" style="317" bestFit="1" customWidth="1"/>
    <col min="12562" max="12800" width="9" style="317"/>
    <col min="12801" max="12801" width="40.09765625" style="317" customWidth="1"/>
    <col min="12802" max="12802" width="6.5" style="317" bestFit="1" customWidth="1"/>
    <col min="12803" max="12803" width="7.09765625" style="317" bestFit="1" customWidth="1"/>
    <col min="12804" max="12804" width="9.19921875" style="317" bestFit="1" customWidth="1"/>
    <col min="12805" max="12805" width="7.59765625" style="317" bestFit="1" customWidth="1"/>
    <col min="12806" max="12806" width="6.59765625" style="317" bestFit="1" customWidth="1"/>
    <col min="12807" max="12807" width="6.5" style="317" bestFit="1" customWidth="1"/>
    <col min="12808" max="12810" width="6.59765625" style="317" bestFit="1" customWidth="1"/>
    <col min="12811" max="12811" width="7" style="317" bestFit="1" customWidth="1"/>
    <col min="12812" max="12812" width="6.69921875" style="317" bestFit="1" customWidth="1"/>
    <col min="12813" max="12814" width="6.5" style="317" bestFit="1" customWidth="1"/>
    <col min="12815" max="12815" width="6.59765625" style="317" bestFit="1" customWidth="1"/>
    <col min="12816" max="12816" width="6.3984375" style="317" bestFit="1" customWidth="1"/>
    <col min="12817" max="12817" width="18.8984375" style="317" bestFit="1" customWidth="1"/>
    <col min="12818" max="13056" width="9" style="317"/>
    <col min="13057" max="13057" width="40.09765625" style="317" customWidth="1"/>
    <col min="13058" max="13058" width="6.5" style="317" bestFit="1" customWidth="1"/>
    <col min="13059" max="13059" width="7.09765625" style="317" bestFit="1" customWidth="1"/>
    <col min="13060" max="13060" width="9.19921875" style="317" bestFit="1" customWidth="1"/>
    <col min="13061" max="13061" width="7.59765625" style="317" bestFit="1" customWidth="1"/>
    <col min="13062" max="13062" width="6.59765625" style="317" bestFit="1" customWidth="1"/>
    <col min="13063" max="13063" width="6.5" style="317" bestFit="1" customWidth="1"/>
    <col min="13064" max="13066" width="6.59765625" style="317" bestFit="1" customWidth="1"/>
    <col min="13067" max="13067" width="7" style="317" bestFit="1" customWidth="1"/>
    <col min="13068" max="13068" width="6.69921875" style="317" bestFit="1" customWidth="1"/>
    <col min="13069" max="13070" width="6.5" style="317" bestFit="1" customWidth="1"/>
    <col min="13071" max="13071" width="6.59765625" style="317" bestFit="1" customWidth="1"/>
    <col min="13072" max="13072" width="6.3984375" style="317" bestFit="1" customWidth="1"/>
    <col min="13073" max="13073" width="18.8984375" style="317" bestFit="1" customWidth="1"/>
    <col min="13074" max="13312" width="9" style="317"/>
    <col min="13313" max="13313" width="40.09765625" style="317" customWidth="1"/>
    <col min="13314" max="13314" width="6.5" style="317" bestFit="1" customWidth="1"/>
    <col min="13315" max="13315" width="7.09765625" style="317" bestFit="1" customWidth="1"/>
    <col min="13316" max="13316" width="9.19921875" style="317" bestFit="1" customWidth="1"/>
    <col min="13317" max="13317" width="7.59765625" style="317" bestFit="1" customWidth="1"/>
    <col min="13318" max="13318" width="6.59765625" style="317" bestFit="1" customWidth="1"/>
    <col min="13319" max="13319" width="6.5" style="317" bestFit="1" customWidth="1"/>
    <col min="13320" max="13322" width="6.59765625" style="317" bestFit="1" customWidth="1"/>
    <col min="13323" max="13323" width="7" style="317" bestFit="1" customWidth="1"/>
    <col min="13324" max="13324" width="6.69921875" style="317" bestFit="1" customWidth="1"/>
    <col min="13325" max="13326" width="6.5" style="317" bestFit="1" customWidth="1"/>
    <col min="13327" max="13327" width="6.59765625" style="317" bestFit="1" customWidth="1"/>
    <col min="13328" max="13328" width="6.3984375" style="317" bestFit="1" customWidth="1"/>
    <col min="13329" max="13329" width="18.8984375" style="317" bestFit="1" customWidth="1"/>
    <col min="13330" max="13568" width="9" style="317"/>
    <col min="13569" max="13569" width="40.09765625" style="317" customWidth="1"/>
    <col min="13570" max="13570" width="6.5" style="317" bestFit="1" customWidth="1"/>
    <col min="13571" max="13571" width="7.09765625" style="317" bestFit="1" customWidth="1"/>
    <col min="13572" max="13572" width="9.19921875" style="317" bestFit="1" customWidth="1"/>
    <col min="13573" max="13573" width="7.59765625" style="317" bestFit="1" customWidth="1"/>
    <col min="13574" max="13574" width="6.59765625" style="317" bestFit="1" customWidth="1"/>
    <col min="13575" max="13575" width="6.5" style="317" bestFit="1" customWidth="1"/>
    <col min="13576" max="13578" width="6.59765625" style="317" bestFit="1" customWidth="1"/>
    <col min="13579" max="13579" width="7" style="317" bestFit="1" customWidth="1"/>
    <col min="13580" max="13580" width="6.69921875" style="317" bestFit="1" customWidth="1"/>
    <col min="13581" max="13582" width="6.5" style="317" bestFit="1" customWidth="1"/>
    <col min="13583" max="13583" width="6.59765625" style="317" bestFit="1" customWidth="1"/>
    <col min="13584" max="13584" width="6.3984375" style="317" bestFit="1" customWidth="1"/>
    <col min="13585" max="13585" width="18.8984375" style="317" bestFit="1" customWidth="1"/>
    <col min="13586" max="13824" width="9" style="317"/>
    <col min="13825" max="13825" width="40.09765625" style="317" customWidth="1"/>
    <col min="13826" max="13826" width="6.5" style="317" bestFit="1" customWidth="1"/>
    <col min="13827" max="13827" width="7.09765625" style="317" bestFit="1" customWidth="1"/>
    <col min="13828" max="13828" width="9.19921875" style="317" bestFit="1" customWidth="1"/>
    <col min="13829" max="13829" width="7.59765625" style="317" bestFit="1" customWidth="1"/>
    <col min="13830" max="13830" width="6.59765625" style="317" bestFit="1" customWidth="1"/>
    <col min="13831" max="13831" width="6.5" style="317" bestFit="1" customWidth="1"/>
    <col min="13832" max="13834" width="6.59765625" style="317" bestFit="1" customWidth="1"/>
    <col min="13835" max="13835" width="7" style="317" bestFit="1" customWidth="1"/>
    <col min="13836" max="13836" width="6.69921875" style="317" bestFit="1" customWidth="1"/>
    <col min="13837" max="13838" width="6.5" style="317" bestFit="1" customWidth="1"/>
    <col min="13839" max="13839" width="6.59765625" style="317" bestFit="1" customWidth="1"/>
    <col min="13840" max="13840" width="6.3984375" style="317" bestFit="1" customWidth="1"/>
    <col min="13841" max="13841" width="18.8984375" style="317" bestFit="1" customWidth="1"/>
    <col min="13842" max="14080" width="9" style="317"/>
    <col min="14081" max="14081" width="40.09765625" style="317" customWidth="1"/>
    <col min="14082" max="14082" width="6.5" style="317" bestFit="1" customWidth="1"/>
    <col min="14083" max="14083" width="7.09765625" style="317" bestFit="1" customWidth="1"/>
    <col min="14084" max="14084" width="9.19921875" style="317" bestFit="1" customWidth="1"/>
    <col min="14085" max="14085" width="7.59765625" style="317" bestFit="1" customWidth="1"/>
    <col min="14086" max="14086" width="6.59765625" style="317" bestFit="1" customWidth="1"/>
    <col min="14087" max="14087" width="6.5" style="317" bestFit="1" customWidth="1"/>
    <col min="14088" max="14090" width="6.59765625" style="317" bestFit="1" customWidth="1"/>
    <col min="14091" max="14091" width="7" style="317" bestFit="1" customWidth="1"/>
    <col min="14092" max="14092" width="6.69921875" style="317" bestFit="1" customWidth="1"/>
    <col min="14093" max="14094" width="6.5" style="317" bestFit="1" customWidth="1"/>
    <col min="14095" max="14095" width="6.59765625" style="317" bestFit="1" customWidth="1"/>
    <col min="14096" max="14096" width="6.3984375" style="317" bestFit="1" customWidth="1"/>
    <col min="14097" max="14097" width="18.8984375" style="317" bestFit="1" customWidth="1"/>
    <col min="14098" max="14336" width="9" style="317"/>
    <col min="14337" max="14337" width="40.09765625" style="317" customWidth="1"/>
    <col min="14338" max="14338" width="6.5" style="317" bestFit="1" customWidth="1"/>
    <col min="14339" max="14339" width="7.09765625" style="317" bestFit="1" customWidth="1"/>
    <col min="14340" max="14340" width="9.19921875" style="317" bestFit="1" customWidth="1"/>
    <col min="14341" max="14341" width="7.59765625" style="317" bestFit="1" customWidth="1"/>
    <col min="14342" max="14342" width="6.59765625" style="317" bestFit="1" customWidth="1"/>
    <col min="14343" max="14343" width="6.5" style="317" bestFit="1" customWidth="1"/>
    <col min="14344" max="14346" width="6.59765625" style="317" bestFit="1" customWidth="1"/>
    <col min="14347" max="14347" width="7" style="317" bestFit="1" customWidth="1"/>
    <col min="14348" max="14348" width="6.69921875" style="317" bestFit="1" customWidth="1"/>
    <col min="14349" max="14350" width="6.5" style="317" bestFit="1" customWidth="1"/>
    <col min="14351" max="14351" width="6.59765625" style="317" bestFit="1" customWidth="1"/>
    <col min="14352" max="14352" width="6.3984375" style="317" bestFit="1" customWidth="1"/>
    <col min="14353" max="14353" width="18.8984375" style="317" bestFit="1" customWidth="1"/>
    <col min="14354" max="14592" width="9" style="317"/>
    <col min="14593" max="14593" width="40.09765625" style="317" customWidth="1"/>
    <col min="14594" max="14594" width="6.5" style="317" bestFit="1" customWidth="1"/>
    <col min="14595" max="14595" width="7.09765625" style="317" bestFit="1" customWidth="1"/>
    <col min="14596" max="14596" width="9.19921875" style="317" bestFit="1" customWidth="1"/>
    <col min="14597" max="14597" width="7.59765625" style="317" bestFit="1" customWidth="1"/>
    <col min="14598" max="14598" width="6.59765625" style="317" bestFit="1" customWidth="1"/>
    <col min="14599" max="14599" width="6.5" style="317" bestFit="1" customWidth="1"/>
    <col min="14600" max="14602" width="6.59765625" style="317" bestFit="1" customWidth="1"/>
    <col min="14603" max="14603" width="7" style="317" bestFit="1" customWidth="1"/>
    <col min="14604" max="14604" width="6.69921875" style="317" bestFit="1" customWidth="1"/>
    <col min="14605" max="14606" width="6.5" style="317" bestFit="1" customWidth="1"/>
    <col min="14607" max="14607" width="6.59765625" style="317" bestFit="1" customWidth="1"/>
    <col min="14608" max="14608" width="6.3984375" style="317" bestFit="1" customWidth="1"/>
    <col min="14609" max="14609" width="18.8984375" style="317" bestFit="1" customWidth="1"/>
    <col min="14610" max="14848" width="9" style="317"/>
    <col min="14849" max="14849" width="40.09765625" style="317" customWidth="1"/>
    <col min="14850" max="14850" width="6.5" style="317" bestFit="1" customWidth="1"/>
    <col min="14851" max="14851" width="7.09765625" style="317" bestFit="1" customWidth="1"/>
    <col min="14852" max="14852" width="9.19921875" style="317" bestFit="1" customWidth="1"/>
    <col min="14853" max="14853" width="7.59765625" style="317" bestFit="1" customWidth="1"/>
    <col min="14854" max="14854" width="6.59765625" style="317" bestFit="1" customWidth="1"/>
    <col min="14855" max="14855" width="6.5" style="317" bestFit="1" customWidth="1"/>
    <col min="14856" max="14858" width="6.59765625" style="317" bestFit="1" customWidth="1"/>
    <col min="14859" max="14859" width="7" style="317" bestFit="1" customWidth="1"/>
    <col min="14860" max="14860" width="6.69921875" style="317" bestFit="1" customWidth="1"/>
    <col min="14861" max="14862" width="6.5" style="317" bestFit="1" customWidth="1"/>
    <col min="14863" max="14863" width="6.59765625" style="317" bestFit="1" customWidth="1"/>
    <col min="14864" max="14864" width="6.3984375" style="317" bestFit="1" customWidth="1"/>
    <col min="14865" max="14865" width="18.8984375" style="317" bestFit="1" customWidth="1"/>
    <col min="14866" max="15104" width="9" style="317"/>
    <col min="15105" max="15105" width="40.09765625" style="317" customWidth="1"/>
    <col min="15106" max="15106" width="6.5" style="317" bestFit="1" customWidth="1"/>
    <col min="15107" max="15107" width="7.09765625" style="317" bestFit="1" customWidth="1"/>
    <col min="15108" max="15108" width="9.19921875" style="317" bestFit="1" customWidth="1"/>
    <col min="15109" max="15109" width="7.59765625" style="317" bestFit="1" customWidth="1"/>
    <col min="15110" max="15110" width="6.59765625" style="317" bestFit="1" customWidth="1"/>
    <col min="15111" max="15111" width="6.5" style="317" bestFit="1" customWidth="1"/>
    <col min="15112" max="15114" width="6.59765625" style="317" bestFit="1" customWidth="1"/>
    <col min="15115" max="15115" width="7" style="317" bestFit="1" customWidth="1"/>
    <col min="15116" max="15116" width="6.69921875" style="317" bestFit="1" customWidth="1"/>
    <col min="15117" max="15118" width="6.5" style="317" bestFit="1" customWidth="1"/>
    <col min="15119" max="15119" width="6.59765625" style="317" bestFit="1" customWidth="1"/>
    <col min="15120" max="15120" width="6.3984375" style="317" bestFit="1" customWidth="1"/>
    <col min="15121" max="15121" width="18.8984375" style="317" bestFit="1" customWidth="1"/>
    <col min="15122" max="15360" width="9" style="317"/>
    <col min="15361" max="15361" width="40.09765625" style="317" customWidth="1"/>
    <col min="15362" max="15362" width="6.5" style="317" bestFit="1" customWidth="1"/>
    <col min="15363" max="15363" width="7.09765625" style="317" bestFit="1" customWidth="1"/>
    <col min="15364" max="15364" width="9.19921875" style="317" bestFit="1" customWidth="1"/>
    <col min="15365" max="15365" width="7.59765625" style="317" bestFit="1" customWidth="1"/>
    <col min="15366" max="15366" width="6.59765625" style="317" bestFit="1" customWidth="1"/>
    <col min="15367" max="15367" width="6.5" style="317" bestFit="1" customWidth="1"/>
    <col min="15368" max="15370" width="6.59765625" style="317" bestFit="1" customWidth="1"/>
    <col min="15371" max="15371" width="7" style="317" bestFit="1" customWidth="1"/>
    <col min="15372" max="15372" width="6.69921875" style="317" bestFit="1" customWidth="1"/>
    <col min="15373" max="15374" width="6.5" style="317" bestFit="1" customWidth="1"/>
    <col min="15375" max="15375" width="6.59765625" style="317" bestFit="1" customWidth="1"/>
    <col min="15376" max="15376" width="6.3984375" style="317" bestFit="1" customWidth="1"/>
    <col min="15377" max="15377" width="18.8984375" style="317" bestFit="1" customWidth="1"/>
    <col min="15378" max="15616" width="9" style="317"/>
    <col min="15617" max="15617" width="40.09765625" style="317" customWidth="1"/>
    <col min="15618" max="15618" width="6.5" style="317" bestFit="1" customWidth="1"/>
    <col min="15619" max="15619" width="7.09765625" style="317" bestFit="1" customWidth="1"/>
    <col min="15620" max="15620" width="9.19921875" style="317" bestFit="1" customWidth="1"/>
    <col min="15621" max="15621" width="7.59765625" style="317" bestFit="1" customWidth="1"/>
    <col min="15622" max="15622" width="6.59765625" style="317" bestFit="1" customWidth="1"/>
    <col min="15623" max="15623" width="6.5" style="317" bestFit="1" customWidth="1"/>
    <col min="15624" max="15626" width="6.59765625" style="317" bestFit="1" customWidth="1"/>
    <col min="15627" max="15627" width="7" style="317" bestFit="1" customWidth="1"/>
    <col min="15628" max="15628" width="6.69921875" style="317" bestFit="1" customWidth="1"/>
    <col min="15629" max="15630" width="6.5" style="317" bestFit="1" customWidth="1"/>
    <col min="15631" max="15631" width="6.59765625" style="317" bestFit="1" customWidth="1"/>
    <col min="15632" max="15632" width="6.3984375" style="317" bestFit="1" customWidth="1"/>
    <col min="15633" max="15633" width="18.8984375" style="317" bestFit="1" customWidth="1"/>
    <col min="15634" max="15872" width="9" style="317"/>
    <col min="15873" max="15873" width="40.09765625" style="317" customWidth="1"/>
    <col min="15874" max="15874" width="6.5" style="317" bestFit="1" customWidth="1"/>
    <col min="15875" max="15875" width="7.09765625" style="317" bestFit="1" customWidth="1"/>
    <col min="15876" max="15876" width="9.19921875" style="317" bestFit="1" customWidth="1"/>
    <col min="15877" max="15877" width="7.59765625" style="317" bestFit="1" customWidth="1"/>
    <col min="15878" max="15878" width="6.59765625" style="317" bestFit="1" customWidth="1"/>
    <col min="15879" max="15879" width="6.5" style="317" bestFit="1" customWidth="1"/>
    <col min="15880" max="15882" width="6.59765625" style="317" bestFit="1" customWidth="1"/>
    <col min="15883" max="15883" width="7" style="317" bestFit="1" customWidth="1"/>
    <col min="15884" max="15884" width="6.69921875" style="317" bestFit="1" customWidth="1"/>
    <col min="15885" max="15886" width="6.5" style="317" bestFit="1" customWidth="1"/>
    <col min="15887" max="15887" width="6.59765625" style="317" bestFit="1" customWidth="1"/>
    <col min="15888" max="15888" width="6.3984375" style="317" bestFit="1" customWidth="1"/>
    <col min="15889" max="15889" width="18.8984375" style="317" bestFit="1" customWidth="1"/>
    <col min="15890" max="16128" width="9" style="317"/>
    <col min="16129" max="16129" width="40.09765625" style="317" customWidth="1"/>
    <col min="16130" max="16130" width="6.5" style="317" bestFit="1" customWidth="1"/>
    <col min="16131" max="16131" width="7.09765625" style="317" bestFit="1" customWidth="1"/>
    <col min="16132" max="16132" width="9.19921875" style="317" bestFit="1" customWidth="1"/>
    <col min="16133" max="16133" width="7.59765625" style="317" bestFit="1" customWidth="1"/>
    <col min="16134" max="16134" width="6.59765625" style="317" bestFit="1" customWidth="1"/>
    <col min="16135" max="16135" width="6.5" style="317" bestFit="1" customWidth="1"/>
    <col min="16136" max="16138" width="6.59765625" style="317" bestFit="1" customWidth="1"/>
    <col min="16139" max="16139" width="7" style="317" bestFit="1" customWidth="1"/>
    <col min="16140" max="16140" width="6.69921875" style="317" bestFit="1" customWidth="1"/>
    <col min="16141" max="16142" width="6.5" style="317" bestFit="1" customWidth="1"/>
    <col min="16143" max="16143" width="6.59765625" style="317" bestFit="1" customWidth="1"/>
    <col min="16144" max="16144" width="6.3984375" style="317" bestFit="1" customWidth="1"/>
    <col min="16145" max="16145" width="18.8984375" style="317" bestFit="1" customWidth="1"/>
    <col min="16146" max="16384" width="9" style="317"/>
  </cols>
  <sheetData>
    <row r="1" spans="1:121" s="313" customFormat="1" ht="22.8" x14ac:dyDescent="0.55000000000000004">
      <c r="A1" s="474" t="s">
        <v>197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312"/>
      <c r="AJ1" s="312"/>
      <c r="AK1" s="312"/>
      <c r="AL1" s="312"/>
      <c r="AM1" s="312"/>
      <c r="AN1" s="312"/>
      <c r="AO1" s="312"/>
      <c r="AP1" s="312"/>
      <c r="AQ1" s="312"/>
      <c r="AR1" s="312"/>
      <c r="AS1" s="312"/>
      <c r="AT1" s="312"/>
      <c r="AU1" s="312"/>
      <c r="AV1" s="312"/>
      <c r="AW1" s="312"/>
      <c r="AX1" s="312"/>
      <c r="AY1" s="312"/>
      <c r="AZ1" s="312"/>
      <c r="BA1" s="312"/>
      <c r="BB1" s="312"/>
      <c r="BC1" s="312"/>
      <c r="BD1" s="312"/>
      <c r="BE1" s="312"/>
      <c r="BF1" s="312"/>
      <c r="BG1" s="312"/>
      <c r="BH1" s="312"/>
      <c r="BI1" s="312"/>
      <c r="BJ1" s="312"/>
      <c r="BK1" s="312"/>
      <c r="BL1" s="312"/>
      <c r="BM1" s="312"/>
      <c r="BN1" s="312"/>
      <c r="BO1" s="312"/>
      <c r="BP1" s="312"/>
      <c r="BQ1" s="312"/>
      <c r="BR1" s="312"/>
      <c r="BS1" s="312"/>
      <c r="BT1" s="312"/>
      <c r="BU1" s="312"/>
      <c r="BV1" s="312"/>
      <c r="BW1" s="312"/>
      <c r="BX1" s="312"/>
      <c r="BY1" s="312"/>
      <c r="BZ1" s="312"/>
      <c r="CA1" s="312"/>
      <c r="CB1" s="312"/>
      <c r="CC1" s="312"/>
      <c r="CD1" s="312"/>
      <c r="CE1" s="312"/>
      <c r="CF1" s="312"/>
      <c r="CG1" s="312"/>
      <c r="CH1" s="312"/>
      <c r="CI1" s="312"/>
      <c r="CJ1" s="312"/>
      <c r="CK1" s="312"/>
      <c r="CL1" s="312"/>
      <c r="CM1" s="312"/>
      <c r="CN1" s="312"/>
      <c r="CO1" s="312"/>
      <c r="CP1" s="312"/>
      <c r="CQ1" s="312"/>
      <c r="CR1" s="312"/>
      <c r="CS1" s="312"/>
      <c r="CT1" s="312"/>
      <c r="CU1" s="312"/>
      <c r="CV1" s="312"/>
      <c r="CW1" s="312"/>
      <c r="CX1" s="312"/>
      <c r="CY1" s="312"/>
      <c r="CZ1" s="312"/>
      <c r="DA1" s="312"/>
      <c r="DB1" s="312"/>
      <c r="DC1" s="312"/>
      <c r="DD1" s="312"/>
      <c r="DE1" s="312"/>
      <c r="DF1" s="312"/>
      <c r="DG1" s="312"/>
      <c r="DH1" s="312"/>
      <c r="DI1" s="312"/>
      <c r="DJ1" s="312"/>
      <c r="DK1" s="312"/>
      <c r="DL1" s="312"/>
      <c r="DM1" s="312"/>
      <c r="DN1" s="312"/>
      <c r="DO1" s="312"/>
      <c r="DP1" s="312"/>
      <c r="DQ1" s="312"/>
    </row>
    <row r="2" spans="1:121" s="313" customFormat="1" ht="22.8" x14ac:dyDescent="0.55000000000000004">
      <c r="A2" s="474" t="s">
        <v>198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312"/>
      <c r="S2" s="312"/>
      <c r="T2" s="312"/>
      <c r="U2" s="312"/>
      <c r="V2" s="312"/>
      <c r="W2" s="312"/>
      <c r="X2" s="312"/>
      <c r="Y2" s="312"/>
      <c r="Z2" s="312"/>
      <c r="AA2" s="312"/>
      <c r="AB2" s="312"/>
      <c r="AC2" s="312"/>
      <c r="AD2" s="312"/>
      <c r="AE2" s="312"/>
      <c r="AF2" s="312"/>
      <c r="AG2" s="312"/>
      <c r="AH2" s="312"/>
      <c r="AI2" s="312"/>
      <c r="AJ2" s="312"/>
      <c r="AK2" s="312"/>
      <c r="AL2" s="312"/>
      <c r="AM2" s="312"/>
      <c r="AN2" s="312"/>
      <c r="AO2" s="312"/>
      <c r="AP2" s="312"/>
      <c r="AQ2" s="312"/>
      <c r="AR2" s="312"/>
      <c r="AS2" s="312"/>
      <c r="AT2" s="312"/>
      <c r="AU2" s="312"/>
      <c r="AV2" s="312"/>
      <c r="AW2" s="312"/>
      <c r="AX2" s="312"/>
      <c r="AY2" s="312"/>
      <c r="AZ2" s="312"/>
      <c r="BA2" s="312"/>
      <c r="BB2" s="312"/>
      <c r="BC2" s="312"/>
      <c r="BD2" s="312"/>
      <c r="BE2" s="312"/>
      <c r="BF2" s="312"/>
      <c r="BG2" s="312"/>
      <c r="BH2" s="312"/>
      <c r="BI2" s="312"/>
      <c r="BJ2" s="312"/>
      <c r="BK2" s="312"/>
      <c r="BL2" s="312"/>
      <c r="BM2" s="312"/>
      <c r="BN2" s="312"/>
      <c r="BO2" s="312"/>
      <c r="BP2" s="312"/>
      <c r="BQ2" s="312"/>
      <c r="BR2" s="312"/>
      <c r="BS2" s="312"/>
      <c r="BT2" s="312"/>
      <c r="BU2" s="312"/>
      <c r="BV2" s="312"/>
      <c r="BW2" s="312"/>
      <c r="BX2" s="312"/>
      <c r="BY2" s="312"/>
      <c r="BZ2" s="312"/>
      <c r="CA2" s="312"/>
      <c r="CB2" s="312"/>
      <c r="CC2" s="312"/>
      <c r="CD2" s="312"/>
      <c r="CE2" s="312"/>
      <c r="CF2" s="312"/>
      <c r="CG2" s="312"/>
      <c r="CH2" s="312"/>
      <c r="CI2" s="312"/>
      <c r="CJ2" s="312"/>
      <c r="CK2" s="312"/>
      <c r="CL2" s="312"/>
      <c r="CM2" s="312"/>
      <c r="CN2" s="312"/>
      <c r="CO2" s="312"/>
      <c r="CP2" s="312"/>
      <c r="CQ2" s="312"/>
      <c r="CR2" s="312"/>
      <c r="CS2" s="312"/>
      <c r="CT2" s="312"/>
      <c r="CU2" s="312"/>
      <c r="CV2" s="312"/>
      <c r="CW2" s="312"/>
      <c r="CX2" s="312"/>
      <c r="CY2" s="312"/>
      <c r="CZ2" s="312"/>
      <c r="DA2" s="312"/>
      <c r="DB2" s="312"/>
      <c r="DC2" s="312"/>
      <c r="DD2" s="312"/>
      <c r="DE2" s="312"/>
      <c r="DF2" s="312"/>
      <c r="DG2" s="312"/>
      <c r="DH2" s="312"/>
      <c r="DI2" s="312"/>
      <c r="DJ2" s="312"/>
      <c r="DK2" s="312"/>
      <c r="DL2" s="312"/>
      <c r="DM2" s="312"/>
      <c r="DN2" s="312"/>
      <c r="DO2" s="312"/>
      <c r="DP2" s="312"/>
      <c r="DQ2" s="312"/>
    </row>
    <row r="3" spans="1:121" s="313" customFormat="1" ht="22.8" x14ac:dyDescent="0.55000000000000004">
      <c r="A3" s="474" t="s">
        <v>521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312"/>
      <c r="S3" s="312"/>
      <c r="T3" s="312"/>
      <c r="U3" s="312"/>
      <c r="V3" s="312"/>
      <c r="W3" s="312"/>
      <c r="X3" s="312"/>
      <c r="Y3" s="312"/>
      <c r="Z3" s="312"/>
      <c r="AA3" s="312"/>
      <c r="AB3" s="312"/>
      <c r="AC3" s="312"/>
      <c r="AD3" s="312"/>
      <c r="AE3" s="312"/>
      <c r="AF3" s="312"/>
      <c r="AG3" s="312"/>
      <c r="AH3" s="312"/>
      <c r="AI3" s="312"/>
      <c r="AJ3" s="312"/>
      <c r="AK3" s="312"/>
      <c r="AL3" s="312"/>
      <c r="AM3" s="312"/>
      <c r="AN3" s="312"/>
      <c r="AO3" s="312"/>
      <c r="AP3" s="312"/>
      <c r="AQ3" s="312"/>
      <c r="AR3" s="312"/>
      <c r="AS3" s="312"/>
      <c r="AT3" s="312"/>
      <c r="AU3" s="312"/>
      <c r="AV3" s="312"/>
      <c r="AW3" s="312"/>
      <c r="AX3" s="312"/>
      <c r="AY3" s="312"/>
      <c r="AZ3" s="312"/>
      <c r="BA3" s="312"/>
      <c r="BB3" s="312"/>
      <c r="BC3" s="312"/>
      <c r="BD3" s="312"/>
      <c r="BE3" s="312"/>
      <c r="BF3" s="312"/>
      <c r="BG3" s="312"/>
      <c r="BH3" s="312"/>
      <c r="BI3" s="312"/>
      <c r="BJ3" s="312"/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</row>
    <row r="4" spans="1:121" s="313" customFormat="1" x14ac:dyDescent="0.4">
      <c r="A4" s="475"/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312"/>
      <c r="S4" s="312"/>
      <c r="T4" s="312"/>
      <c r="U4" s="312"/>
      <c r="V4" s="312"/>
      <c r="W4" s="312"/>
      <c r="X4" s="312"/>
      <c r="Y4" s="312"/>
      <c r="Z4" s="312"/>
      <c r="AA4" s="312"/>
      <c r="AB4" s="312"/>
      <c r="AC4" s="312"/>
      <c r="AD4" s="312"/>
      <c r="AE4" s="312"/>
      <c r="AF4" s="312"/>
      <c r="AG4" s="312"/>
      <c r="AH4" s="312"/>
      <c r="AI4" s="312"/>
      <c r="AJ4" s="312"/>
      <c r="AK4" s="312"/>
      <c r="AL4" s="312"/>
      <c r="AM4" s="312"/>
      <c r="AN4" s="312"/>
      <c r="AO4" s="312"/>
      <c r="AP4" s="312"/>
      <c r="AQ4" s="312"/>
      <c r="AR4" s="312"/>
      <c r="AS4" s="312"/>
      <c r="AT4" s="312"/>
      <c r="AU4" s="312"/>
      <c r="AV4" s="312"/>
      <c r="AW4" s="312"/>
      <c r="AX4" s="312"/>
      <c r="AY4" s="312"/>
      <c r="AZ4" s="312"/>
      <c r="BA4" s="312"/>
      <c r="BB4" s="312"/>
      <c r="BC4" s="312"/>
      <c r="BD4" s="312"/>
      <c r="BE4" s="312"/>
      <c r="BF4" s="312"/>
      <c r="BG4" s="312"/>
      <c r="BH4" s="312"/>
      <c r="BI4" s="312"/>
      <c r="BJ4" s="312"/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2"/>
      <c r="CX4" s="312"/>
      <c r="CY4" s="312"/>
      <c r="CZ4" s="312"/>
      <c r="DA4" s="312"/>
      <c r="DB4" s="312"/>
      <c r="DC4" s="312"/>
      <c r="DD4" s="312"/>
      <c r="DE4" s="312"/>
      <c r="DF4" s="312"/>
      <c r="DG4" s="312"/>
      <c r="DH4" s="312"/>
      <c r="DI4" s="312"/>
      <c r="DJ4" s="312"/>
      <c r="DK4" s="312"/>
      <c r="DL4" s="312"/>
      <c r="DM4" s="312"/>
      <c r="DN4" s="312"/>
      <c r="DO4" s="312"/>
      <c r="DP4" s="312"/>
      <c r="DQ4" s="312"/>
    </row>
    <row r="5" spans="1:121" ht="15" customHeight="1" x14ac:dyDescent="0.4"/>
    <row r="6" spans="1:121" s="313" customFormat="1" x14ac:dyDescent="0.4">
      <c r="A6" s="476" t="s">
        <v>0</v>
      </c>
      <c r="B6" s="477" t="s">
        <v>1</v>
      </c>
      <c r="C6" s="477" t="s">
        <v>2</v>
      </c>
      <c r="D6" s="478" t="s">
        <v>200</v>
      </c>
      <c r="E6" s="319" t="s">
        <v>3</v>
      </c>
      <c r="F6" s="319"/>
      <c r="G6" s="319"/>
      <c r="H6" s="319"/>
      <c r="I6" s="319"/>
      <c r="J6" s="319"/>
      <c r="K6" s="320"/>
      <c r="L6" s="319"/>
      <c r="M6" s="319"/>
      <c r="N6" s="319"/>
      <c r="O6" s="319"/>
      <c r="P6" s="319"/>
      <c r="Q6" s="480" t="s">
        <v>201</v>
      </c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  <c r="DE6" s="312"/>
      <c r="DF6" s="312"/>
      <c r="DG6" s="312"/>
      <c r="DH6" s="312"/>
      <c r="DI6" s="312"/>
      <c r="DJ6" s="312"/>
      <c r="DK6" s="312"/>
      <c r="DL6" s="312"/>
      <c r="DM6" s="312"/>
      <c r="DN6" s="312"/>
      <c r="DO6" s="312"/>
      <c r="DP6" s="312"/>
      <c r="DQ6" s="312"/>
    </row>
    <row r="7" spans="1:121" s="313" customFormat="1" x14ac:dyDescent="0.4">
      <c r="A7" s="476"/>
      <c r="B7" s="477"/>
      <c r="C7" s="477"/>
      <c r="D7" s="479"/>
      <c r="E7" s="321">
        <v>22555</v>
      </c>
      <c r="F7" s="321">
        <v>22586</v>
      </c>
      <c r="G7" s="321">
        <v>22616</v>
      </c>
      <c r="H7" s="321">
        <v>22647</v>
      </c>
      <c r="I7" s="321">
        <v>22678</v>
      </c>
      <c r="J7" s="321">
        <v>22706</v>
      </c>
      <c r="K7" s="322" t="s">
        <v>522</v>
      </c>
      <c r="L7" s="321">
        <v>22767</v>
      </c>
      <c r="M7" s="321">
        <v>22798</v>
      </c>
      <c r="N7" s="321">
        <v>22828</v>
      </c>
      <c r="O7" s="321">
        <v>22859</v>
      </c>
      <c r="P7" s="321">
        <v>22890</v>
      </c>
      <c r="Q7" s="481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2"/>
      <c r="DG7" s="312"/>
      <c r="DH7" s="312"/>
      <c r="DI7" s="312"/>
      <c r="DJ7" s="312"/>
      <c r="DK7" s="312"/>
      <c r="DL7" s="312"/>
      <c r="DM7" s="312"/>
      <c r="DN7" s="312"/>
      <c r="DO7" s="312"/>
      <c r="DP7" s="312"/>
      <c r="DQ7" s="312"/>
    </row>
    <row r="8" spans="1:121" s="313" customFormat="1" ht="39.6" x14ac:dyDescent="0.4">
      <c r="A8" s="222" t="s">
        <v>202</v>
      </c>
      <c r="B8" s="223"/>
      <c r="C8" s="223"/>
      <c r="D8" s="323"/>
      <c r="E8" s="324"/>
      <c r="F8" s="325"/>
      <c r="G8" s="324" t="s">
        <v>523</v>
      </c>
      <c r="H8" s="324"/>
      <c r="I8" s="324"/>
      <c r="J8" s="324"/>
      <c r="K8" s="324"/>
      <c r="L8" s="324"/>
      <c r="M8" s="324"/>
      <c r="N8" s="324"/>
      <c r="O8" s="324"/>
      <c r="P8" s="324"/>
      <c r="Q8" s="326" t="s">
        <v>524</v>
      </c>
      <c r="R8" s="327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  <c r="DE8" s="312"/>
      <c r="DF8" s="312"/>
      <c r="DG8" s="312"/>
      <c r="DH8" s="312"/>
      <c r="DI8" s="312"/>
      <c r="DJ8" s="312"/>
      <c r="DK8" s="312"/>
      <c r="DL8" s="312"/>
      <c r="DM8" s="312"/>
      <c r="DN8" s="312"/>
      <c r="DO8" s="312"/>
      <c r="DP8" s="312"/>
      <c r="DQ8" s="312"/>
    </row>
    <row r="9" spans="1:121" s="313" customFormat="1" ht="39.6" x14ac:dyDescent="0.4">
      <c r="A9" s="328" t="s">
        <v>525</v>
      </c>
      <c r="B9" s="329"/>
      <c r="C9" s="329"/>
      <c r="D9" s="329"/>
      <c r="E9" s="330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26" t="s">
        <v>524</v>
      </c>
      <c r="R9" s="327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</row>
    <row r="10" spans="1:121" ht="39.6" x14ac:dyDescent="0.4">
      <c r="A10" s="332" t="s">
        <v>526</v>
      </c>
      <c r="B10" s="333">
        <v>2</v>
      </c>
      <c r="C10" s="334" t="s">
        <v>5</v>
      </c>
      <c r="D10" s="335"/>
      <c r="E10" s="336" t="s">
        <v>527</v>
      </c>
      <c r="F10" s="337" t="s">
        <v>528</v>
      </c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6" t="s">
        <v>524</v>
      </c>
    </row>
    <row r="11" spans="1:121" ht="39.6" x14ac:dyDescent="0.4">
      <c r="A11" s="332" t="s">
        <v>529</v>
      </c>
      <c r="B11" s="333">
        <v>4</v>
      </c>
      <c r="C11" s="334" t="s">
        <v>5</v>
      </c>
      <c r="D11" s="333"/>
      <c r="E11" s="322" t="s">
        <v>523</v>
      </c>
      <c r="F11" s="322"/>
      <c r="G11" s="322"/>
      <c r="H11" s="322" t="s">
        <v>523</v>
      </c>
      <c r="I11" s="322"/>
      <c r="J11" s="322"/>
      <c r="K11" s="322" t="s">
        <v>523</v>
      </c>
      <c r="L11" s="322"/>
      <c r="M11" s="322"/>
      <c r="N11" s="322"/>
      <c r="O11" s="322"/>
      <c r="P11" s="322"/>
      <c r="Q11" s="326" t="s">
        <v>524</v>
      </c>
    </row>
    <row r="12" spans="1:121" ht="39.6" x14ac:dyDescent="0.4">
      <c r="A12" s="332" t="s">
        <v>530</v>
      </c>
      <c r="B12" s="333">
        <v>1</v>
      </c>
      <c r="C12" s="334" t="s">
        <v>5</v>
      </c>
      <c r="D12" s="333"/>
      <c r="E12" s="336" t="s">
        <v>527</v>
      </c>
      <c r="F12" s="337" t="s">
        <v>528</v>
      </c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6" t="s">
        <v>524</v>
      </c>
    </row>
    <row r="13" spans="1:121" ht="39.6" x14ac:dyDescent="0.4">
      <c r="A13" s="332" t="s">
        <v>531</v>
      </c>
      <c r="B13" s="333">
        <v>1</v>
      </c>
      <c r="C13" s="334" t="s">
        <v>532</v>
      </c>
      <c r="D13" s="333"/>
      <c r="E13" s="336" t="s">
        <v>527</v>
      </c>
      <c r="F13" s="337" t="s">
        <v>528</v>
      </c>
      <c r="G13" s="322"/>
      <c r="H13" s="322"/>
      <c r="I13" s="322"/>
      <c r="J13" s="322"/>
      <c r="K13" s="322"/>
      <c r="L13" s="322"/>
      <c r="M13" s="322"/>
      <c r="N13" s="322"/>
      <c r="O13" s="322"/>
      <c r="P13" s="322"/>
      <c r="Q13" s="326" t="s">
        <v>524</v>
      </c>
    </row>
    <row r="14" spans="1:121" s="343" customFormat="1" ht="39.6" x14ac:dyDescent="0.4">
      <c r="A14" s="338" t="s">
        <v>533</v>
      </c>
      <c r="B14" s="339"/>
      <c r="C14" s="340"/>
      <c r="D14" s="341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2"/>
      <c r="P14" s="342"/>
      <c r="Q14" s="326" t="s">
        <v>524</v>
      </c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8"/>
      <c r="AU14" s="318"/>
      <c r="AV14" s="318"/>
      <c r="AW14" s="318"/>
      <c r="AX14" s="318"/>
      <c r="AY14" s="318"/>
      <c r="AZ14" s="318"/>
      <c r="BA14" s="318"/>
      <c r="BB14" s="318"/>
      <c r="BC14" s="318"/>
      <c r="BD14" s="318"/>
      <c r="BE14" s="318"/>
      <c r="BF14" s="318"/>
      <c r="BG14" s="318"/>
      <c r="BH14" s="318"/>
      <c r="BI14" s="318"/>
      <c r="BJ14" s="318"/>
      <c r="BK14" s="318"/>
      <c r="BL14" s="318"/>
      <c r="BM14" s="318"/>
      <c r="BN14" s="318"/>
      <c r="BO14" s="318"/>
      <c r="BP14" s="318"/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8"/>
      <c r="CC14" s="318"/>
      <c r="CD14" s="318"/>
      <c r="CE14" s="318"/>
      <c r="CF14" s="318"/>
      <c r="CG14" s="318"/>
      <c r="CH14" s="318"/>
      <c r="CI14" s="318"/>
      <c r="CJ14" s="318"/>
      <c r="CK14" s="318"/>
      <c r="CL14" s="318"/>
      <c r="CM14" s="318"/>
      <c r="CN14" s="318"/>
      <c r="CO14" s="318"/>
      <c r="CP14" s="318"/>
      <c r="CQ14" s="318"/>
      <c r="CR14" s="318"/>
      <c r="CS14" s="318"/>
      <c r="CT14" s="318"/>
      <c r="CU14" s="318"/>
      <c r="CV14" s="318"/>
      <c r="CW14" s="318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  <c r="DN14" s="318"/>
      <c r="DO14" s="318"/>
      <c r="DP14" s="318"/>
      <c r="DQ14" s="318"/>
    </row>
    <row r="15" spans="1:121" s="343" customFormat="1" ht="39.6" x14ac:dyDescent="0.4">
      <c r="A15" s="344" t="s">
        <v>534</v>
      </c>
      <c r="B15" s="345"/>
      <c r="C15" s="346" t="s">
        <v>535</v>
      </c>
      <c r="D15" s="347">
        <v>24000</v>
      </c>
      <c r="E15" s="348"/>
      <c r="F15" s="348"/>
      <c r="G15" s="349"/>
      <c r="H15" s="350"/>
      <c r="I15" s="350"/>
      <c r="J15" s="350"/>
      <c r="K15" s="350"/>
      <c r="L15" s="350"/>
      <c r="M15" s="350"/>
      <c r="N15" s="350"/>
      <c r="O15" s="350"/>
      <c r="P15" s="350"/>
      <c r="Q15" s="326" t="s">
        <v>524</v>
      </c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8"/>
      <c r="BI15" s="318"/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8"/>
      <c r="BW15" s="318"/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8"/>
      <c r="CK15" s="318"/>
      <c r="CL15" s="318"/>
      <c r="CM15" s="318"/>
      <c r="CN15" s="318"/>
      <c r="CO15" s="318"/>
      <c r="CP15" s="318"/>
      <c r="CQ15" s="318"/>
      <c r="CR15" s="318"/>
      <c r="CS15" s="318"/>
      <c r="CT15" s="318"/>
      <c r="CU15" s="318"/>
      <c r="CV15" s="318"/>
      <c r="CW15" s="318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  <c r="DN15" s="318"/>
      <c r="DO15" s="318"/>
      <c r="DP15" s="318"/>
      <c r="DQ15" s="318"/>
    </row>
    <row r="16" spans="1:121" s="343" customFormat="1" x14ac:dyDescent="0.4">
      <c r="A16" s="351" t="s">
        <v>536</v>
      </c>
      <c r="B16" s="352">
        <v>1</v>
      </c>
      <c r="C16" s="353" t="s">
        <v>535</v>
      </c>
      <c r="D16" s="346"/>
      <c r="E16" s="354"/>
      <c r="F16" s="354"/>
      <c r="G16" s="350" t="s">
        <v>537</v>
      </c>
      <c r="H16" s="355" t="s">
        <v>85</v>
      </c>
      <c r="I16" s="350"/>
      <c r="J16" s="350"/>
      <c r="K16" s="350"/>
      <c r="L16" s="350"/>
      <c r="M16" s="350"/>
      <c r="N16" s="350"/>
      <c r="O16" s="350"/>
      <c r="P16" s="350"/>
      <c r="Q16" s="326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8"/>
      <c r="AL16" s="318"/>
      <c r="AM16" s="318"/>
      <c r="AN16" s="318"/>
      <c r="AO16" s="318"/>
      <c r="AP16" s="318"/>
      <c r="AQ16" s="318"/>
      <c r="AR16" s="318"/>
      <c r="AS16" s="318"/>
      <c r="AT16" s="318"/>
      <c r="AU16" s="318"/>
      <c r="AV16" s="318"/>
      <c r="AW16" s="318"/>
      <c r="AX16" s="318"/>
      <c r="AY16" s="318"/>
      <c r="AZ16" s="318"/>
      <c r="BA16" s="318"/>
      <c r="BB16" s="318"/>
      <c r="BC16" s="318"/>
      <c r="BD16" s="318"/>
      <c r="BE16" s="318"/>
      <c r="BF16" s="318"/>
      <c r="BG16" s="318"/>
      <c r="BH16" s="318"/>
      <c r="BI16" s="318"/>
      <c r="BJ16" s="318"/>
      <c r="BK16" s="318"/>
      <c r="BL16" s="318"/>
      <c r="BM16" s="318"/>
      <c r="BN16" s="318"/>
      <c r="BO16" s="318"/>
      <c r="BP16" s="318"/>
      <c r="BQ16" s="318"/>
      <c r="BR16" s="318"/>
      <c r="BS16" s="318"/>
      <c r="BT16" s="318"/>
      <c r="BU16" s="318"/>
      <c r="BV16" s="318"/>
      <c r="BW16" s="318"/>
      <c r="BX16" s="318"/>
      <c r="BY16" s="318"/>
      <c r="BZ16" s="318"/>
      <c r="CA16" s="318"/>
      <c r="CB16" s="318"/>
      <c r="CC16" s="318"/>
      <c r="CD16" s="318"/>
      <c r="CE16" s="318"/>
      <c r="CF16" s="318"/>
      <c r="CG16" s="318"/>
      <c r="CH16" s="318"/>
      <c r="CI16" s="318"/>
      <c r="CJ16" s="318"/>
      <c r="CK16" s="318"/>
      <c r="CL16" s="318"/>
      <c r="CM16" s="318"/>
      <c r="CN16" s="318"/>
      <c r="CO16" s="318"/>
      <c r="CP16" s="318"/>
      <c r="CQ16" s="318"/>
      <c r="CR16" s="318"/>
      <c r="CS16" s="318"/>
      <c r="CT16" s="318"/>
      <c r="CU16" s="318"/>
      <c r="CV16" s="318"/>
      <c r="CW16" s="318"/>
      <c r="CX16" s="318"/>
      <c r="CY16" s="318"/>
      <c r="CZ16" s="318"/>
      <c r="DA16" s="318"/>
      <c r="DB16" s="318"/>
      <c r="DC16" s="318"/>
      <c r="DD16" s="318"/>
      <c r="DE16" s="318"/>
      <c r="DF16" s="318"/>
      <c r="DG16" s="318"/>
      <c r="DH16" s="318"/>
      <c r="DI16" s="318"/>
      <c r="DJ16" s="318"/>
      <c r="DK16" s="318"/>
      <c r="DL16" s="318"/>
      <c r="DM16" s="318"/>
      <c r="DN16" s="318"/>
      <c r="DO16" s="318"/>
      <c r="DP16" s="318"/>
      <c r="DQ16" s="318"/>
    </row>
    <row r="17" spans="1:121" s="343" customFormat="1" x14ac:dyDescent="0.4">
      <c r="A17" s="351" t="s">
        <v>538</v>
      </c>
      <c r="B17" s="352"/>
      <c r="C17" s="353"/>
      <c r="D17" s="346"/>
      <c r="E17" s="354"/>
      <c r="F17" s="354"/>
      <c r="G17" s="350"/>
      <c r="H17" s="355" t="s">
        <v>539</v>
      </c>
      <c r="I17" s="355" t="s">
        <v>539</v>
      </c>
      <c r="J17" s="355" t="s">
        <v>539</v>
      </c>
      <c r="K17" s="355" t="s">
        <v>539</v>
      </c>
      <c r="L17" s="350"/>
      <c r="M17" s="350"/>
      <c r="N17" s="350"/>
      <c r="O17" s="350"/>
      <c r="P17" s="350"/>
      <c r="Q17" s="326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318"/>
      <c r="AJ17" s="318"/>
      <c r="AK17" s="318"/>
      <c r="AL17" s="318"/>
      <c r="AM17" s="318"/>
      <c r="AN17" s="318"/>
      <c r="AO17" s="318"/>
      <c r="AP17" s="318"/>
      <c r="AQ17" s="318"/>
      <c r="AR17" s="318"/>
      <c r="AS17" s="318"/>
      <c r="AT17" s="318"/>
      <c r="AU17" s="318"/>
      <c r="AV17" s="318"/>
      <c r="AW17" s="318"/>
      <c r="AX17" s="318"/>
      <c r="AY17" s="318"/>
      <c r="AZ17" s="318"/>
      <c r="BA17" s="318"/>
      <c r="BB17" s="318"/>
      <c r="BC17" s="318"/>
      <c r="BD17" s="318"/>
      <c r="BE17" s="318"/>
      <c r="BF17" s="318"/>
      <c r="BG17" s="318"/>
      <c r="BH17" s="318"/>
      <c r="BI17" s="318"/>
      <c r="BJ17" s="318"/>
      <c r="BK17" s="318"/>
      <c r="BL17" s="318"/>
      <c r="BM17" s="318"/>
      <c r="BN17" s="318"/>
      <c r="BO17" s="318"/>
      <c r="BP17" s="318"/>
      <c r="BQ17" s="318"/>
      <c r="BR17" s="318"/>
      <c r="BS17" s="318"/>
      <c r="BT17" s="318"/>
      <c r="BU17" s="318"/>
      <c r="BV17" s="318"/>
      <c r="BW17" s="318"/>
      <c r="BX17" s="318"/>
      <c r="BY17" s="318"/>
      <c r="BZ17" s="318"/>
      <c r="CA17" s="318"/>
      <c r="CB17" s="318"/>
      <c r="CC17" s="318"/>
      <c r="CD17" s="318"/>
      <c r="CE17" s="318"/>
      <c r="CF17" s="318"/>
      <c r="CG17" s="318"/>
      <c r="CH17" s="318"/>
      <c r="CI17" s="318"/>
      <c r="CJ17" s="318"/>
      <c r="CK17" s="318"/>
      <c r="CL17" s="318"/>
      <c r="CM17" s="318"/>
      <c r="CN17" s="318"/>
      <c r="CO17" s="318"/>
      <c r="CP17" s="318"/>
      <c r="CQ17" s="318"/>
      <c r="CR17" s="318"/>
      <c r="CS17" s="318"/>
      <c r="CT17" s="318"/>
      <c r="CU17" s="318"/>
      <c r="CV17" s="318"/>
      <c r="CW17" s="318"/>
      <c r="CX17" s="318"/>
      <c r="CY17" s="318"/>
      <c r="CZ17" s="318"/>
      <c r="DA17" s="318"/>
      <c r="DB17" s="318"/>
      <c r="DC17" s="318"/>
      <c r="DD17" s="318"/>
      <c r="DE17" s="318"/>
      <c r="DF17" s="318"/>
      <c r="DG17" s="318"/>
      <c r="DH17" s="318"/>
      <c r="DI17" s="318"/>
      <c r="DJ17" s="318"/>
      <c r="DK17" s="318"/>
      <c r="DL17" s="318"/>
      <c r="DM17" s="318"/>
      <c r="DN17" s="318"/>
      <c r="DO17" s="318"/>
      <c r="DP17" s="318"/>
      <c r="DQ17" s="318"/>
    </row>
    <row r="18" spans="1:121" s="343" customFormat="1" ht="42" x14ac:dyDescent="0.4">
      <c r="A18" s="351" t="s">
        <v>540</v>
      </c>
      <c r="B18" s="356">
        <v>1</v>
      </c>
      <c r="C18" s="353" t="s">
        <v>535</v>
      </c>
      <c r="D18" s="347"/>
      <c r="E18" s="355"/>
      <c r="F18" s="355"/>
      <c r="G18" s="355"/>
      <c r="H18" s="357" t="s">
        <v>541</v>
      </c>
      <c r="I18" s="358" t="s">
        <v>542</v>
      </c>
      <c r="J18" s="359" t="s">
        <v>542</v>
      </c>
      <c r="K18" s="359" t="s">
        <v>542</v>
      </c>
      <c r="L18" s="350"/>
      <c r="M18" s="350"/>
      <c r="N18" s="350"/>
      <c r="O18" s="350"/>
      <c r="P18" s="350"/>
      <c r="Q18" s="326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318"/>
      <c r="AJ18" s="318"/>
      <c r="AK18" s="318"/>
      <c r="AL18" s="318"/>
      <c r="AM18" s="318"/>
      <c r="AN18" s="318"/>
      <c r="AO18" s="318"/>
      <c r="AP18" s="318"/>
      <c r="AQ18" s="318"/>
      <c r="AR18" s="318"/>
      <c r="AS18" s="318"/>
      <c r="AT18" s="318"/>
      <c r="AU18" s="318"/>
      <c r="AV18" s="318"/>
      <c r="AW18" s="318"/>
      <c r="AX18" s="318"/>
      <c r="AY18" s="318"/>
      <c r="AZ18" s="318"/>
      <c r="BA18" s="318"/>
      <c r="BB18" s="318"/>
      <c r="BC18" s="318"/>
      <c r="BD18" s="318"/>
      <c r="BE18" s="318"/>
      <c r="BF18" s="318"/>
      <c r="BG18" s="318"/>
      <c r="BH18" s="318"/>
      <c r="BI18" s="318"/>
      <c r="BJ18" s="318"/>
      <c r="BK18" s="318"/>
      <c r="BL18" s="318"/>
      <c r="BM18" s="318"/>
      <c r="BN18" s="318"/>
      <c r="BO18" s="318"/>
      <c r="BP18" s="318"/>
      <c r="BQ18" s="318"/>
      <c r="BR18" s="318"/>
      <c r="BS18" s="318"/>
      <c r="BT18" s="318"/>
      <c r="BU18" s="318"/>
      <c r="BV18" s="318"/>
      <c r="BW18" s="318"/>
      <c r="BX18" s="318"/>
      <c r="BY18" s="318"/>
      <c r="BZ18" s="318"/>
      <c r="CA18" s="318"/>
      <c r="CB18" s="318"/>
      <c r="CC18" s="318"/>
      <c r="CD18" s="318"/>
      <c r="CE18" s="318"/>
      <c r="CF18" s="318"/>
      <c r="CG18" s="318"/>
      <c r="CH18" s="318"/>
      <c r="CI18" s="318"/>
      <c r="CJ18" s="318"/>
      <c r="CK18" s="318"/>
      <c r="CL18" s="318"/>
      <c r="CM18" s="318"/>
      <c r="CN18" s="318"/>
      <c r="CO18" s="318"/>
      <c r="CP18" s="318"/>
      <c r="CQ18" s="318"/>
      <c r="CR18" s="318"/>
      <c r="CS18" s="318"/>
      <c r="CT18" s="318"/>
      <c r="CU18" s="318"/>
      <c r="CV18" s="318"/>
      <c r="CW18" s="318"/>
      <c r="CX18" s="318"/>
      <c r="CY18" s="318"/>
      <c r="CZ18" s="318"/>
      <c r="DA18" s="318"/>
      <c r="DB18" s="318"/>
      <c r="DC18" s="318"/>
      <c r="DD18" s="318"/>
      <c r="DE18" s="318"/>
      <c r="DF18" s="318"/>
      <c r="DG18" s="318"/>
      <c r="DH18" s="318"/>
      <c r="DI18" s="318"/>
      <c r="DJ18" s="318"/>
      <c r="DK18" s="318"/>
      <c r="DL18" s="318"/>
      <c r="DM18" s="318"/>
      <c r="DN18" s="318"/>
      <c r="DO18" s="318"/>
      <c r="DP18" s="318"/>
      <c r="DQ18" s="318"/>
    </row>
    <row r="19" spans="1:121" s="343" customFormat="1" ht="27.6" customHeight="1" x14ac:dyDescent="0.4">
      <c r="A19" s="351" t="s">
        <v>543</v>
      </c>
      <c r="B19" s="356">
        <v>1</v>
      </c>
      <c r="C19" s="353" t="s">
        <v>535</v>
      </c>
      <c r="D19" s="346"/>
      <c r="E19" s="355"/>
      <c r="F19" s="355"/>
      <c r="G19" s="350"/>
      <c r="H19" s="350" t="s">
        <v>544</v>
      </c>
      <c r="I19" s="350" t="s">
        <v>545</v>
      </c>
      <c r="J19" s="350" t="s">
        <v>544</v>
      </c>
      <c r="K19" s="350" t="s">
        <v>544</v>
      </c>
      <c r="L19" s="350"/>
      <c r="M19" s="350"/>
      <c r="N19" s="350"/>
      <c r="O19" s="350"/>
      <c r="P19" s="350"/>
      <c r="Q19" s="326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318"/>
      <c r="AJ19" s="318"/>
      <c r="AK19" s="318"/>
      <c r="AL19" s="318"/>
      <c r="AM19" s="318"/>
      <c r="AN19" s="318"/>
      <c r="AO19" s="318"/>
      <c r="AP19" s="318"/>
      <c r="AQ19" s="318"/>
      <c r="AR19" s="318"/>
      <c r="AS19" s="318"/>
      <c r="AT19" s="318"/>
      <c r="AU19" s="318"/>
      <c r="AV19" s="318"/>
      <c r="AW19" s="318"/>
      <c r="AX19" s="318"/>
      <c r="AY19" s="318"/>
      <c r="AZ19" s="318"/>
      <c r="BA19" s="318"/>
      <c r="BB19" s="318"/>
      <c r="BC19" s="318"/>
      <c r="BD19" s="318"/>
      <c r="BE19" s="318"/>
      <c r="BF19" s="318"/>
      <c r="BG19" s="318"/>
      <c r="BH19" s="318"/>
      <c r="BI19" s="318"/>
      <c r="BJ19" s="318"/>
      <c r="BK19" s="318"/>
      <c r="BL19" s="318"/>
      <c r="BM19" s="318"/>
      <c r="BN19" s="318"/>
      <c r="BO19" s="318"/>
      <c r="BP19" s="318"/>
      <c r="BQ19" s="318"/>
      <c r="BR19" s="318"/>
      <c r="BS19" s="318"/>
      <c r="BT19" s="318"/>
      <c r="BU19" s="318"/>
      <c r="BV19" s="318"/>
      <c r="BW19" s="318"/>
      <c r="BX19" s="318"/>
      <c r="BY19" s="318"/>
      <c r="BZ19" s="318"/>
      <c r="CA19" s="318"/>
      <c r="CB19" s="318"/>
      <c r="CC19" s="318"/>
      <c r="CD19" s="318"/>
      <c r="CE19" s="318"/>
      <c r="CF19" s="318"/>
      <c r="CG19" s="318"/>
      <c r="CH19" s="318"/>
      <c r="CI19" s="318"/>
      <c r="CJ19" s="318"/>
      <c r="CK19" s="318"/>
      <c r="CL19" s="318"/>
      <c r="CM19" s="318"/>
      <c r="CN19" s="318"/>
      <c r="CO19" s="318"/>
      <c r="CP19" s="318"/>
      <c r="CQ19" s="318"/>
      <c r="CR19" s="318"/>
      <c r="CS19" s="318"/>
      <c r="CT19" s="318"/>
      <c r="CU19" s="318"/>
      <c r="CV19" s="318"/>
      <c r="CW19" s="318"/>
      <c r="CX19" s="318"/>
      <c r="CY19" s="318"/>
      <c r="CZ19" s="318"/>
      <c r="DA19" s="318"/>
      <c r="DB19" s="318"/>
      <c r="DC19" s="318"/>
      <c r="DD19" s="318"/>
      <c r="DE19" s="318"/>
      <c r="DF19" s="318"/>
      <c r="DG19" s="318"/>
      <c r="DH19" s="318"/>
      <c r="DI19" s="318"/>
      <c r="DJ19" s="318"/>
      <c r="DK19" s="318"/>
      <c r="DL19" s="318"/>
      <c r="DM19" s="318"/>
      <c r="DN19" s="318"/>
      <c r="DO19" s="318"/>
      <c r="DP19" s="318"/>
      <c r="DQ19" s="318"/>
    </row>
    <row r="20" spans="1:121" s="343" customFormat="1" ht="27.6" customHeight="1" x14ac:dyDescent="0.4">
      <c r="A20" s="351" t="s">
        <v>546</v>
      </c>
      <c r="B20" s="356"/>
      <c r="C20" s="353"/>
      <c r="D20" s="346"/>
      <c r="E20" s="355"/>
      <c r="F20" s="355"/>
      <c r="G20" s="350"/>
      <c r="H20" s="350" t="s">
        <v>547</v>
      </c>
      <c r="I20" s="350" t="s">
        <v>547</v>
      </c>
      <c r="J20" s="350" t="s">
        <v>547</v>
      </c>
      <c r="K20" s="350" t="s">
        <v>547</v>
      </c>
      <c r="L20" s="350"/>
      <c r="M20" s="350"/>
      <c r="N20" s="350"/>
      <c r="O20" s="350"/>
      <c r="P20" s="350"/>
      <c r="Q20" s="326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8"/>
      <c r="AI20" s="318"/>
      <c r="AJ20" s="318"/>
      <c r="AK20" s="318"/>
      <c r="AL20" s="318"/>
      <c r="AM20" s="318"/>
      <c r="AN20" s="318"/>
      <c r="AO20" s="318"/>
      <c r="AP20" s="318"/>
      <c r="AQ20" s="318"/>
      <c r="AR20" s="318"/>
      <c r="AS20" s="318"/>
      <c r="AT20" s="318"/>
      <c r="AU20" s="318"/>
      <c r="AV20" s="318"/>
      <c r="AW20" s="318"/>
      <c r="AX20" s="318"/>
      <c r="AY20" s="318"/>
      <c r="AZ20" s="318"/>
      <c r="BA20" s="318"/>
      <c r="BB20" s="318"/>
      <c r="BC20" s="318"/>
      <c r="BD20" s="318"/>
      <c r="BE20" s="318"/>
      <c r="BF20" s="318"/>
      <c r="BG20" s="318"/>
      <c r="BH20" s="318"/>
      <c r="BI20" s="318"/>
      <c r="BJ20" s="318"/>
      <c r="BK20" s="318"/>
      <c r="BL20" s="318"/>
      <c r="BM20" s="318"/>
      <c r="BN20" s="318"/>
      <c r="BO20" s="318"/>
      <c r="BP20" s="318"/>
      <c r="BQ20" s="318"/>
      <c r="BR20" s="318"/>
      <c r="BS20" s="318"/>
      <c r="BT20" s="318"/>
      <c r="BU20" s="318"/>
      <c r="BV20" s="318"/>
      <c r="BW20" s="318"/>
      <c r="BX20" s="318"/>
      <c r="BY20" s="318"/>
      <c r="BZ20" s="318"/>
      <c r="CA20" s="318"/>
      <c r="CB20" s="318"/>
      <c r="CC20" s="318"/>
      <c r="CD20" s="318"/>
      <c r="CE20" s="318"/>
      <c r="CF20" s="318"/>
      <c r="CG20" s="318"/>
      <c r="CH20" s="318"/>
      <c r="CI20" s="318"/>
      <c r="CJ20" s="318"/>
      <c r="CK20" s="318"/>
      <c r="CL20" s="318"/>
      <c r="CM20" s="318"/>
      <c r="CN20" s="318"/>
      <c r="CO20" s="318"/>
      <c r="CP20" s="318"/>
      <c r="CQ20" s="318"/>
      <c r="CR20" s="318"/>
      <c r="CS20" s="318"/>
      <c r="CT20" s="318"/>
      <c r="CU20" s="318"/>
      <c r="CV20" s="318"/>
      <c r="CW20" s="318"/>
      <c r="CX20" s="318"/>
      <c r="CY20" s="318"/>
      <c r="CZ20" s="318"/>
      <c r="DA20" s="318"/>
      <c r="DB20" s="318"/>
      <c r="DC20" s="318"/>
      <c r="DD20" s="318"/>
      <c r="DE20" s="318"/>
      <c r="DF20" s="318"/>
      <c r="DG20" s="318"/>
      <c r="DH20" s="318"/>
      <c r="DI20" s="318"/>
      <c r="DJ20" s="318"/>
      <c r="DK20" s="318"/>
      <c r="DL20" s="318"/>
      <c r="DM20" s="318"/>
      <c r="DN20" s="318"/>
      <c r="DO20" s="318"/>
      <c r="DP20" s="318"/>
      <c r="DQ20" s="318"/>
    </row>
    <row r="21" spans="1:121" s="343" customFormat="1" ht="27.6" customHeight="1" x14ac:dyDescent="0.4">
      <c r="A21" s="351" t="s">
        <v>548</v>
      </c>
      <c r="B21" s="356"/>
      <c r="C21" s="353"/>
      <c r="D21" s="346"/>
      <c r="E21" s="355"/>
      <c r="F21" s="355"/>
      <c r="G21" s="350"/>
      <c r="H21" s="350" t="s">
        <v>83</v>
      </c>
      <c r="I21" s="350" t="s">
        <v>83</v>
      </c>
      <c r="J21" s="350" t="s">
        <v>83</v>
      </c>
      <c r="K21" s="350" t="s">
        <v>83</v>
      </c>
      <c r="L21" s="350"/>
      <c r="M21" s="350"/>
      <c r="N21" s="350"/>
      <c r="O21" s="350"/>
      <c r="P21" s="350"/>
      <c r="Q21" s="326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8"/>
      <c r="AN21" s="318"/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8"/>
      <c r="BB21" s="318"/>
      <c r="BC21" s="318"/>
      <c r="BD21" s="318"/>
      <c r="BE21" s="318"/>
      <c r="BF21" s="318"/>
      <c r="BG21" s="318"/>
      <c r="BH21" s="318"/>
      <c r="BI21" s="318"/>
      <c r="BJ21" s="318"/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8"/>
      <c r="CC21" s="318"/>
      <c r="CD21" s="318"/>
      <c r="CE21" s="318"/>
      <c r="CF21" s="318"/>
      <c r="CG21" s="318"/>
      <c r="CH21" s="318"/>
      <c r="CI21" s="318"/>
      <c r="CJ21" s="318"/>
      <c r="CK21" s="318"/>
      <c r="CL21" s="318"/>
      <c r="CM21" s="318"/>
      <c r="CN21" s="318"/>
      <c r="CO21" s="318"/>
      <c r="CP21" s="318"/>
      <c r="CQ21" s="318"/>
      <c r="CR21" s="318"/>
      <c r="CS21" s="318"/>
      <c r="CT21" s="318"/>
      <c r="CU21" s="318"/>
      <c r="CV21" s="318"/>
      <c r="CW21" s="318"/>
      <c r="CX21" s="318"/>
      <c r="CY21" s="318"/>
      <c r="CZ21" s="318"/>
      <c r="DA21" s="318"/>
      <c r="DB21" s="318"/>
      <c r="DC21" s="318"/>
      <c r="DD21" s="318"/>
      <c r="DE21" s="318"/>
      <c r="DF21" s="318"/>
      <c r="DG21" s="318"/>
      <c r="DH21" s="318"/>
      <c r="DI21" s="318"/>
      <c r="DJ21" s="318"/>
      <c r="DK21" s="318"/>
      <c r="DL21" s="318"/>
      <c r="DM21" s="318"/>
      <c r="DN21" s="318"/>
      <c r="DO21" s="318"/>
      <c r="DP21" s="318"/>
      <c r="DQ21" s="318"/>
    </row>
    <row r="22" spans="1:121" s="343" customFormat="1" ht="27.6" customHeight="1" x14ac:dyDescent="0.4">
      <c r="A22" s="351" t="s">
        <v>549</v>
      </c>
      <c r="B22" s="356"/>
      <c r="C22" s="353"/>
      <c r="D22" s="346"/>
      <c r="E22" s="355"/>
      <c r="F22" s="355"/>
      <c r="G22" s="350"/>
      <c r="H22" s="350" t="s">
        <v>550</v>
      </c>
      <c r="I22" s="350" t="s">
        <v>550</v>
      </c>
      <c r="J22" s="350" t="s">
        <v>550</v>
      </c>
      <c r="K22" s="350" t="s">
        <v>550</v>
      </c>
      <c r="L22" s="350"/>
      <c r="M22" s="350"/>
      <c r="N22" s="350"/>
      <c r="O22" s="350"/>
      <c r="P22" s="350"/>
      <c r="Q22" s="326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  <c r="DE22" s="318"/>
      <c r="DF22" s="318"/>
      <c r="DG22" s="318"/>
      <c r="DH22" s="318"/>
      <c r="DI22" s="318"/>
      <c r="DJ22" s="318"/>
      <c r="DK22" s="318"/>
      <c r="DL22" s="318"/>
      <c r="DM22" s="318"/>
      <c r="DN22" s="318"/>
      <c r="DO22" s="318"/>
      <c r="DP22" s="318"/>
      <c r="DQ22" s="318"/>
    </row>
    <row r="23" spans="1:121" s="343" customFormat="1" ht="27.6" customHeight="1" x14ac:dyDescent="0.4">
      <c r="A23" s="351" t="s">
        <v>551</v>
      </c>
      <c r="B23" s="356"/>
      <c r="C23" s="353"/>
      <c r="D23" s="346"/>
      <c r="E23" s="355"/>
      <c r="F23" s="355"/>
      <c r="G23" s="350"/>
      <c r="H23" s="350" t="s">
        <v>552</v>
      </c>
      <c r="I23" s="350" t="s">
        <v>552</v>
      </c>
      <c r="J23" s="350" t="s">
        <v>552</v>
      </c>
      <c r="K23" s="350" t="s">
        <v>552</v>
      </c>
      <c r="L23" s="350"/>
      <c r="M23" s="350"/>
      <c r="N23" s="350"/>
      <c r="O23" s="350"/>
      <c r="P23" s="350"/>
      <c r="Q23" s="326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  <c r="DE23" s="318"/>
      <c r="DF23" s="318"/>
      <c r="DG23" s="318"/>
      <c r="DH23" s="318"/>
      <c r="DI23" s="318"/>
      <c r="DJ23" s="318"/>
      <c r="DK23" s="318"/>
      <c r="DL23" s="318"/>
      <c r="DM23" s="318"/>
      <c r="DN23" s="318"/>
      <c r="DO23" s="318"/>
      <c r="DP23" s="318"/>
      <c r="DQ23" s="318"/>
    </row>
    <row r="24" spans="1:121" s="343" customFormat="1" ht="27.6" customHeight="1" x14ac:dyDescent="0.4">
      <c r="A24" s="351" t="s">
        <v>553</v>
      </c>
      <c r="B24" s="356"/>
      <c r="C24" s="353"/>
      <c r="D24" s="346"/>
      <c r="E24" s="355"/>
      <c r="F24" s="355"/>
      <c r="G24" s="350"/>
      <c r="H24" s="350" t="s">
        <v>554</v>
      </c>
      <c r="I24" s="350" t="s">
        <v>554</v>
      </c>
      <c r="J24" s="350" t="s">
        <v>554</v>
      </c>
      <c r="K24" s="350" t="s">
        <v>554</v>
      </c>
      <c r="L24" s="350"/>
      <c r="M24" s="350"/>
      <c r="N24" s="350"/>
      <c r="O24" s="350"/>
      <c r="P24" s="350"/>
      <c r="Q24" s="326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318"/>
      <c r="BA24" s="318"/>
      <c r="BB24" s="318"/>
      <c r="BC24" s="318"/>
      <c r="BD24" s="318"/>
      <c r="BE24" s="318"/>
      <c r="BF24" s="318"/>
      <c r="BG24" s="318"/>
      <c r="BH24" s="318"/>
      <c r="BI24" s="318"/>
      <c r="BJ24" s="318"/>
      <c r="BK24" s="318"/>
      <c r="BL24" s="318"/>
      <c r="BM24" s="318"/>
      <c r="BN24" s="318"/>
      <c r="BO24" s="318"/>
      <c r="BP24" s="318"/>
      <c r="BQ24" s="318"/>
      <c r="BR24" s="318"/>
      <c r="BS24" s="318"/>
      <c r="BT24" s="318"/>
      <c r="BU24" s="318"/>
      <c r="BV24" s="318"/>
      <c r="BW24" s="318"/>
      <c r="BX24" s="318"/>
      <c r="BY24" s="318"/>
      <c r="BZ24" s="318"/>
      <c r="CA24" s="318"/>
      <c r="CB24" s="318"/>
      <c r="CC24" s="318"/>
      <c r="CD24" s="318"/>
      <c r="CE24" s="318"/>
      <c r="CF24" s="318"/>
      <c r="CG24" s="318"/>
      <c r="CH24" s="318"/>
      <c r="CI24" s="318"/>
      <c r="CJ24" s="318"/>
      <c r="CK24" s="318"/>
      <c r="CL24" s="318"/>
      <c r="CM24" s="318"/>
      <c r="CN24" s="318"/>
      <c r="CO24" s="318"/>
      <c r="CP24" s="318"/>
      <c r="CQ24" s="318"/>
      <c r="CR24" s="318"/>
      <c r="CS24" s="318"/>
      <c r="CT24" s="318"/>
      <c r="CU24" s="318"/>
      <c r="CV24" s="318"/>
      <c r="CW24" s="318"/>
      <c r="CX24" s="318"/>
      <c r="CY24" s="318"/>
      <c r="CZ24" s="318"/>
      <c r="DA24" s="318"/>
      <c r="DB24" s="318"/>
      <c r="DC24" s="318"/>
      <c r="DD24" s="318"/>
      <c r="DE24" s="318"/>
      <c r="DF24" s="318"/>
      <c r="DG24" s="318"/>
      <c r="DH24" s="318"/>
      <c r="DI24" s="318"/>
      <c r="DJ24" s="318"/>
      <c r="DK24" s="318"/>
      <c r="DL24" s="318"/>
      <c r="DM24" s="318"/>
      <c r="DN24" s="318"/>
      <c r="DO24" s="318"/>
      <c r="DP24" s="318"/>
      <c r="DQ24" s="318"/>
    </row>
    <row r="25" spans="1:121" s="343" customFormat="1" ht="27.6" customHeight="1" x14ac:dyDescent="0.4">
      <c r="A25" s="351" t="s">
        <v>555</v>
      </c>
      <c r="B25" s="356"/>
      <c r="C25" s="353"/>
      <c r="D25" s="346"/>
      <c r="E25" s="355"/>
      <c r="F25" s="355"/>
      <c r="G25" s="350"/>
      <c r="H25" s="350" t="s">
        <v>556</v>
      </c>
      <c r="I25" s="350" t="s">
        <v>556</v>
      </c>
      <c r="J25" s="350" t="s">
        <v>556</v>
      </c>
      <c r="K25" s="350" t="s">
        <v>556</v>
      </c>
      <c r="L25" s="350"/>
      <c r="M25" s="350"/>
      <c r="N25" s="350"/>
      <c r="O25" s="350"/>
      <c r="P25" s="350"/>
      <c r="Q25" s="326"/>
      <c r="R25" s="318"/>
      <c r="S25" s="318"/>
      <c r="T25" s="318"/>
      <c r="U25" s="318"/>
      <c r="V25" s="318"/>
      <c r="W25" s="318"/>
      <c r="X25" s="318"/>
      <c r="Y25" s="318"/>
      <c r="Z25" s="318"/>
      <c r="AA25" s="318"/>
      <c r="AB25" s="318"/>
      <c r="AC25" s="318"/>
      <c r="AD25" s="318"/>
      <c r="AE25" s="318"/>
      <c r="AF25" s="318"/>
      <c r="AG25" s="318"/>
      <c r="AH25" s="318"/>
      <c r="AI25" s="318"/>
      <c r="AJ25" s="318"/>
      <c r="AK25" s="318"/>
      <c r="AL25" s="318"/>
      <c r="AM25" s="318"/>
      <c r="AN25" s="318"/>
      <c r="AO25" s="318"/>
      <c r="AP25" s="318"/>
      <c r="AQ25" s="318"/>
      <c r="AR25" s="318"/>
      <c r="AS25" s="318"/>
      <c r="AT25" s="318"/>
      <c r="AU25" s="318"/>
      <c r="AV25" s="318"/>
      <c r="AW25" s="318"/>
      <c r="AX25" s="318"/>
      <c r="AY25" s="318"/>
      <c r="AZ25" s="318"/>
      <c r="BA25" s="318"/>
      <c r="BB25" s="318"/>
      <c r="BC25" s="318"/>
      <c r="BD25" s="318"/>
      <c r="BE25" s="318"/>
      <c r="BF25" s="318"/>
      <c r="BG25" s="318"/>
      <c r="BH25" s="318"/>
      <c r="BI25" s="318"/>
      <c r="BJ25" s="318"/>
      <c r="BK25" s="318"/>
      <c r="BL25" s="318"/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/>
      <c r="DO25" s="318"/>
      <c r="DP25" s="318"/>
      <c r="DQ25" s="318"/>
    </row>
    <row r="26" spans="1:121" s="343" customFormat="1" ht="27.6" customHeight="1" x14ac:dyDescent="0.4">
      <c r="A26" s="351" t="s">
        <v>557</v>
      </c>
      <c r="B26" s="356"/>
      <c r="C26" s="353"/>
      <c r="D26" s="346"/>
      <c r="E26" s="355"/>
      <c r="F26" s="355"/>
      <c r="G26" s="350"/>
      <c r="H26" s="350" t="s">
        <v>544</v>
      </c>
      <c r="I26" s="350" t="s">
        <v>544</v>
      </c>
      <c r="J26" s="350" t="s">
        <v>544</v>
      </c>
      <c r="K26" s="350" t="s">
        <v>544</v>
      </c>
      <c r="L26" s="350"/>
      <c r="M26" s="350"/>
      <c r="N26" s="350"/>
      <c r="O26" s="350"/>
      <c r="P26" s="350"/>
      <c r="Q26" s="326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318"/>
      <c r="BA26" s="318"/>
      <c r="BB26" s="318"/>
      <c r="BC26" s="318"/>
      <c r="BD26" s="318"/>
      <c r="BE26" s="318"/>
      <c r="BF26" s="318"/>
      <c r="BG26" s="318"/>
      <c r="BH26" s="318"/>
      <c r="BI26" s="318"/>
      <c r="BJ26" s="318"/>
      <c r="BK26" s="318"/>
      <c r="BL26" s="318"/>
      <c r="BM26" s="318"/>
      <c r="BN26" s="318"/>
      <c r="BO26" s="318"/>
      <c r="BP26" s="318"/>
      <c r="BQ26" s="318"/>
      <c r="BR26" s="318"/>
      <c r="BS26" s="318"/>
      <c r="BT26" s="318"/>
      <c r="BU26" s="318"/>
      <c r="BV26" s="318"/>
      <c r="BW26" s="318"/>
      <c r="BX26" s="318"/>
      <c r="BY26" s="318"/>
      <c r="BZ26" s="318"/>
      <c r="CA26" s="318"/>
      <c r="CB26" s="318"/>
      <c r="CC26" s="318"/>
      <c r="CD26" s="318"/>
      <c r="CE26" s="318"/>
      <c r="CF26" s="318"/>
      <c r="CG26" s="318"/>
      <c r="CH26" s="318"/>
      <c r="CI26" s="318"/>
      <c r="CJ26" s="318"/>
      <c r="CK26" s="318"/>
      <c r="CL26" s="318"/>
      <c r="CM26" s="318"/>
      <c r="CN26" s="318"/>
      <c r="CO26" s="318"/>
      <c r="CP26" s="318"/>
      <c r="CQ26" s="318"/>
      <c r="CR26" s="318"/>
      <c r="CS26" s="318"/>
      <c r="CT26" s="318"/>
      <c r="CU26" s="318"/>
      <c r="CV26" s="318"/>
      <c r="CW26" s="318"/>
      <c r="CX26" s="318"/>
      <c r="CY26" s="318"/>
      <c r="CZ26" s="318"/>
      <c r="DA26" s="318"/>
      <c r="DB26" s="318"/>
      <c r="DC26" s="318"/>
      <c r="DD26" s="318"/>
      <c r="DE26" s="318"/>
      <c r="DF26" s="318"/>
      <c r="DG26" s="318"/>
      <c r="DH26" s="318"/>
      <c r="DI26" s="318"/>
      <c r="DJ26" s="318"/>
      <c r="DK26" s="318"/>
      <c r="DL26" s="318"/>
      <c r="DM26" s="318"/>
      <c r="DN26" s="318"/>
      <c r="DO26" s="318"/>
      <c r="DP26" s="318"/>
      <c r="DQ26" s="318"/>
    </row>
    <row r="27" spans="1:121" s="343" customFormat="1" ht="36" x14ac:dyDescent="0.4">
      <c r="A27" s="351" t="s">
        <v>558</v>
      </c>
      <c r="B27" s="356"/>
      <c r="C27" s="353"/>
      <c r="D27" s="346"/>
      <c r="E27" s="355"/>
      <c r="F27" s="355"/>
      <c r="G27" s="350"/>
      <c r="H27" s="350" t="s">
        <v>556</v>
      </c>
      <c r="I27" s="350" t="s">
        <v>556</v>
      </c>
      <c r="J27" s="350" t="s">
        <v>556</v>
      </c>
      <c r="K27" s="350" t="s">
        <v>556</v>
      </c>
      <c r="L27" s="350"/>
      <c r="M27" s="350"/>
      <c r="N27" s="350"/>
      <c r="O27" s="350"/>
      <c r="P27" s="350"/>
      <c r="Q27" s="326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8"/>
      <c r="BE27" s="318"/>
      <c r="BF27" s="318"/>
      <c r="BG27" s="318"/>
      <c r="BH27" s="318"/>
      <c r="BI27" s="318"/>
      <c r="BJ27" s="318"/>
      <c r="BK27" s="318"/>
      <c r="BL27" s="318"/>
      <c r="BM27" s="318"/>
      <c r="BN27" s="318"/>
      <c r="BO27" s="318"/>
      <c r="BP27" s="318"/>
      <c r="BQ27" s="318"/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8"/>
      <c r="CC27" s="318"/>
      <c r="CD27" s="318"/>
      <c r="CE27" s="318"/>
      <c r="CF27" s="318"/>
      <c r="CG27" s="318"/>
      <c r="CH27" s="318"/>
      <c r="CI27" s="318"/>
      <c r="CJ27" s="318"/>
      <c r="CK27" s="318"/>
      <c r="CL27" s="318"/>
      <c r="CM27" s="318"/>
      <c r="CN27" s="318"/>
      <c r="CO27" s="318"/>
      <c r="CP27" s="318"/>
      <c r="CQ27" s="318"/>
      <c r="CR27" s="318"/>
      <c r="CS27" s="318"/>
      <c r="CT27" s="318"/>
      <c r="CU27" s="318"/>
      <c r="CV27" s="318"/>
      <c r="CW27" s="318"/>
      <c r="CX27" s="318"/>
      <c r="CY27" s="318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  <c r="DN27" s="318"/>
      <c r="DO27" s="318"/>
      <c r="DP27" s="318"/>
      <c r="DQ27" s="318"/>
    </row>
    <row r="28" spans="1:121" s="343" customFormat="1" ht="39.6" x14ac:dyDescent="0.4">
      <c r="A28" s="344" t="s">
        <v>559</v>
      </c>
      <c r="B28" s="360">
        <v>2</v>
      </c>
      <c r="C28" s="361" t="s">
        <v>560</v>
      </c>
      <c r="D28" s="360"/>
      <c r="E28" s="349"/>
      <c r="F28" s="349"/>
      <c r="G28" s="349"/>
      <c r="H28" s="362"/>
      <c r="I28" s="362"/>
      <c r="J28" s="362"/>
      <c r="K28" s="362"/>
      <c r="L28" s="349"/>
      <c r="M28" s="349"/>
      <c r="N28" s="349"/>
      <c r="O28" s="349"/>
      <c r="P28" s="349"/>
      <c r="Q28" s="363" t="s">
        <v>524</v>
      </c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18"/>
      <c r="BK28" s="318"/>
      <c r="BL28" s="318"/>
      <c r="BM28" s="318"/>
      <c r="BN28" s="318"/>
      <c r="BO28" s="318"/>
      <c r="BP28" s="318"/>
      <c r="BQ28" s="318"/>
      <c r="BR28" s="318"/>
      <c r="BS28" s="318"/>
      <c r="BT28" s="318"/>
      <c r="BU28" s="318"/>
      <c r="BV28" s="318"/>
      <c r="BW28" s="318"/>
      <c r="BX28" s="318"/>
      <c r="BY28" s="318"/>
      <c r="BZ28" s="318"/>
      <c r="CA28" s="318"/>
      <c r="CB28" s="318"/>
      <c r="CC28" s="318"/>
      <c r="CD28" s="318"/>
      <c r="CE28" s="318"/>
      <c r="CF28" s="318"/>
      <c r="CG28" s="318"/>
      <c r="CH28" s="318"/>
      <c r="CI28" s="318"/>
      <c r="CJ28" s="318"/>
      <c r="CK28" s="318"/>
      <c r="CL28" s="318"/>
      <c r="CM28" s="318"/>
      <c r="CN28" s="318"/>
      <c r="CO28" s="318"/>
      <c r="CP28" s="318"/>
      <c r="CQ28" s="318"/>
      <c r="CR28" s="318"/>
      <c r="CS28" s="318"/>
      <c r="CT28" s="318"/>
      <c r="CU28" s="318"/>
      <c r="CV28" s="318"/>
      <c r="CW28" s="318"/>
      <c r="CX28" s="318"/>
      <c r="CY28" s="318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  <c r="DN28" s="318"/>
      <c r="DO28" s="318"/>
      <c r="DP28" s="318"/>
      <c r="DQ28" s="318"/>
    </row>
    <row r="29" spans="1:121" s="343" customFormat="1" x14ac:dyDescent="0.4">
      <c r="A29" s="351" t="s">
        <v>561</v>
      </c>
      <c r="B29" s="352"/>
      <c r="C29" s="361"/>
      <c r="D29" s="360"/>
      <c r="E29" s="349"/>
      <c r="F29" s="349"/>
      <c r="G29" s="349"/>
      <c r="H29" s="362" t="s">
        <v>562</v>
      </c>
      <c r="I29" s="362" t="s">
        <v>562</v>
      </c>
      <c r="J29" s="362" t="s">
        <v>562</v>
      </c>
      <c r="K29" s="362" t="s">
        <v>562</v>
      </c>
      <c r="L29" s="349"/>
      <c r="M29" s="349"/>
      <c r="N29" s="349"/>
      <c r="O29" s="349"/>
      <c r="P29" s="349"/>
      <c r="Q29" s="363"/>
      <c r="R29" s="318"/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18"/>
      <c r="AG29" s="318"/>
      <c r="AH29" s="318"/>
      <c r="AI29" s="318"/>
      <c r="AJ29" s="318"/>
      <c r="AK29" s="318"/>
      <c r="AL29" s="318"/>
      <c r="AM29" s="318"/>
      <c r="AN29" s="318"/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/>
      <c r="BB29" s="318"/>
      <c r="BC29" s="318"/>
      <c r="BD29" s="318"/>
      <c r="BE29" s="318"/>
      <c r="BF29" s="318"/>
      <c r="BG29" s="318"/>
      <c r="BH29" s="318"/>
      <c r="BI29" s="318"/>
      <c r="BJ29" s="318"/>
      <c r="BK29" s="318"/>
      <c r="BL29" s="318"/>
      <c r="BM29" s="318"/>
      <c r="BN29" s="318"/>
      <c r="BO29" s="318"/>
      <c r="BP29" s="318"/>
      <c r="BQ29" s="318"/>
      <c r="BR29" s="318"/>
      <c r="BS29" s="318"/>
      <c r="BT29" s="318"/>
      <c r="BU29" s="318"/>
      <c r="BV29" s="318"/>
      <c r="BW29" s="318"/>
      <c r="BX29" s="318"/>
      <c r="BY29" s="318"/>
      <c r="BZ29" s="318"/>
      <c r="CA29" s="318"/>
      <c r="CB29" s="318"/>
      <c r="CC29" s="318"/>
      <c r="CD29" s="318"/>
      <c r="CE29" s="318"/>
      <c r="CF29" s="318"/>
      <c r="CG29" s="318"/>
      <c r="CH29" s="318"/>
      <c r="CI29" s="318"/>
      <c r="CJ29" s="318"/>
      <c r="CK29" s="318"/>
      <c r="CL29" s="318"/>
      <c r="CM29" s="318"/>
      <c r="CN29" s="318"/>
      <c r="CO29" s="318"/>
      <c r="CP29" s="318"/>
      <c r="CQ29" s="318"/>
      <c r="CR29" s="318"/>
      <c r="CS29" s="318"/>
      <c r="CT29" s="318"/>
      <c r="CU29" s="318"/>
      <c r="CV29" s="318"/>
      <c r="CW29" s="318"/>
      <c r="CX29" s="318"/>
      <c r="CY29" s="318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  <c r="DN29" s="318"/>
      <c r="DO29" s="318"/>
      <c r="DP29" s="318"/>
      <c r="DQ29" s="318"/>
    </row>
    <row r="30" spans="1:121" s="343" customFormat="1" x14ac:dyDescent="0.4">
      <c r="A30" s="351" t="s">
        <v>563</v>
      </c>
      <c r="B30" s="352"/>
      <c r="C30" s="361"/>
      <c r="D30" s="360"/>
      <c r="E30" s="349"/>
      <c r="F30" s="349"/>
      <c r="G30" s="349"/>
      <c r="H30" s="362" t="s">
        <v>83</v>
      </c>
      <c r="I30" s="362" t="s">
        <v>83</v>
      </c>
      <c r="J30" s="362" t="s">
        <v>83</v>
      </c>
      <c r="K30" s="362" t="s">
        <v>83</v>
      </c>
      <c r="L30" s="349"/>
      <c r="M30" s="349"/>
      <c r="N30" s="349"/>
      <c r="O30" s="349"/>
      <c r="P30" s="349"/>
      <c r="Q30" s="363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318"/>
      <c r="BA30" s="318"/>
      <c r="BB30" s="318"/>
      <c r="BC30" s="318"/>
      <c r="BD30" s="318"/>
      <c r="BE30" s="318"/>
      <c r="BF30" s="318"/>
      <c r="BG30" s="318"/>
      <c r="BH30" s="318"/>
      <c r="BI30" s="318"/>
      <c r="BJ30" s="318"/>
      <c r="BK30" s="318"/>
      <c r="BL30" s="318"/>
      <c r="BM30" s="318"/>
      <c r="BN30" s="318"/>
      <c r="BO30" s="318"/>
      <c r="BP30" s="318"/>
      <c r="BQ30" s="318"/>
      <c r="BR30" s="318"/>
      <c r="BS30" s="318"/>
      <c r="BT30" s="318"/>
      <c r="BU30" s="318"/>
      <c r="BV30" s="318"/>
      <c r="BW30" s="318"/>
      <c r="BX30" s="318"/>
      <c r="BY30" s="318"/>
      <c r="BZ30" s="318"/>
      <c r="CA30" s="318"/>
      <c r="CB30" s="318"/>
      <c r="CC30" s="318"/>
      <c r="CD30" s="318"/>
      <c r="CE30" s="318"/>
      <c r="CF30" s="318"/>
      <c r="CG30" s="318"/>
      <c r="CH30" s="318"/>
      <c r="CI30" s="318"/>
      <c r="CJ30" s="318"/>
      <c r="CK30" s="318"/>
      <c r="CL30" s="318"/>
      <c r="CM30" s="318"/>
      <c r="CN30" s="318"/>
      <c r="CO30" s="318"/>
      <c r="CP30" s="318"/>
      <c r="CQ30" s="318"/>
      <c r="CR30" s="318"/>
      <c r="CS30" s="318"/>
      <c r="CT30" s="318"/>
      <c r="CU30" s="318"/>
      <c r="CV30" s="318"/>
      <c r="CW30" s="318"/>
      <c r="CX30" s="318"/>
      <c r="CY30" s="318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  <c r="DN30" s="318"/>
      <c r="DO30" s="318"/>
      <c r="DP30" s="318"/>
      <c r="DQ30" s="318"/>
    </row>
    <row r="31" spans="1:121" s="343" customFormat="1" ht="39.6" x14ac:dyDescent="0.4">
      <c r="A31" s="344" t="s">
        <v>564</v>
      </c>
      <c r="B31" s="352">
        <v>1</v>
      </c>
      <c r="C31" s="361" t="s">
        <v>560</v>
      </c>
      <c r="D31" s="360">
        <v>12000</v>
      </c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63" t="s">
        <v>524</v>
      </c>
      <c r="R31" s="318"/>
      <c r="S31" s="318"/>
      <c r="T31" s="318"/>
      <c r="U31" s="318"/>
      <c r="V31" s="318"/>
      <c r="W31" s="318"/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18"/>
      <c r="AR31" s="318"/>
      <c r="AS31" s="318"/>
      <c r="AT31" s="318"/>
      <c r="AU31" s="318"/>
      <c r="AV31" s="318"/>
      <c r="AW31" s="318"/>
      <c r="AX31" s="318"/>
      <c r="AY31" s="318"/>
      <c r="AZ31" s="318"/>
      <c r="BA31" s="318"/>
      <c r="BB31" s="318"/>
      <c r="BC31" s="318"/>
      <c r="BD31" s="318"/>
      <c r="BE31" s="318"/>
      <c r="BF31" s="318"/>
      <c r="BG31" s="318"/>
      <c r="BH31" s="318"/>
      <c r="BI31" s="318"/>
      <c r="BJ31" s="318"/>
      <c r="BK31" s="318"/>
      <c r="BL31" s="318"/>
      <c r="BM31" s="318"/>
      <c r="BN31" s="318"/>
      <c r="BO31" s="318"/>
      <c r="BP31" s="318"/>
      <c r="BQ31" s="318"/>
      <c r="BR31" s="318"/>
      <c r="BS31" s="318"/>
      <c r="BT31" s="318"/>
      <c r="BU31" s="318"/>
      <c r="BV31" s="318"/>
      <c r="BW31" s="318"/>
      <c r="BX31" s="318"/>
      <c r="BY31" s="318"/>
      <c r="BZ31" s="318"/>
      <c r="CA31" s="318"/>
      <c r="CB31" s="318"/>
      <c r="CC31" s="318"/>
      <c r="CD31" s="318"/>
      <c r="CE31" s="318"/>
      <c r="CF31" s="318"/>
      <c r="CG31" s="318"/>
      <c r="CH31" s="318"/>
      <c r="CI31" s="318"/>
      <c r="CJ31" s="318"/>
      <c r="CK31" s="318"/>
      <c r="CL31" s="318"/>
      <c r="CM31" s="318"/>
      <c r="CN31" s="318"/>
      <c r="CO31" s="318"/>
      <c r="CP31" s="318"/>
      <c r="CQ31" s="318"/>
      <c r="CR31" s="318"/>
      <c r="CS31" s="318"/>
      <c r="CT31" s="318"/>
      <c r="CU31" s="318"/>
      <c r="CV31" s="318"/>
      <c r="CW31" s="318"/>
      <c r="CX31" s="318"/>
      <c r="CY31" s="318"/>
      <c r="CZ31" s="318"/>
      <c r="DA31" s="318"/>
      <c r="DB31" s="318"/>
      <c r="DC31" s="318"/>
      <c r="DD31" s="318"/>
      <c r="DE31" s="318"/>
      <c r="DF31" s="318"/>
      <c r="DG31" s="318"/>
      <c r="DH31" s="318"/>
      <c r="DI31" s="318"/>
      <c r="DJ31" s="318"/>
      <c r="DK31" s="318"/>
      <c r="DL31" s="318"/>
      <c r="DM31" s="318"/>
      <c r="DN31" s="318"/>
      <c r="DO31" s="318"/>
      <c r="DP31" s="318"/>
      <c r="DQ31" s="318"/>
    </row>
    <row r="32" spans="1:121" s="343" customFormat="1" x14ac:dyDescent="0.4">
      <c r="A32" s="351" t="s">
        <v>565</v>
      </c>
      <c r="B32" s="352">
        <v>12</v>
      </c>
      <c r="C32" s="361" t="s">
        <v>560</v>
      </c>
      <c r="D32" s="361"/>
      <c r="E32" s="349"/>
      <c r="F32" s="349"/>
      <c r="G32" s="349"/>
      <c r="H32" s="364" t="s">
        <v>566</v>
      </c>
      <c r="I32" s="364" t="s">
        <v>566</v>
      </c>
      <c r="J32" s="364" t="s">
        <v>566</v>
      </c>
      <c r="K32" s="364" t="s">
        <v>566</v>
      </c>
      <c r="L32" s="349"/>
      <c r="M32" s="349"/>
      <c r="N32" s="349"/>
      <c r="O32" s="349"/>
      <c r="P32" s="349"/>
      <c r="Q32" s="365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8"/>
      <c r="BD32" s="318"/>
      <c r="BE32" s="318"/>
      <c r="BF32" s="318"/>
      <c r="BG32" s="318"/>
      <c r="BH32" s="318"/>
      <c r="BI32" s="318"/>
      <c r="BJ32" s="318"/>
      <c r="BK32" s="318"/>
      <c r="BL32" s="318"/>
      <c r="BM32" s="318"/>
      <c r="BN32" s="318"/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8"/>
      <c r="CC32" s="318"/>
      <c r="CD32" s="318"/>
      <c r="CE32" s="318"/>
      <c r="CF32" s="318"/>
      <c r="CG32" s="318"/>
      <c r="CH32" s="318"/>
      <c r="CI32" s="318"/>
      <c r="CJ32" s="318"/>
      <c r="CK32" s="318"/>
      <c r="CL32" s="318"/>
      <c r="CM32" s="318"/>
      <c r="CN32" s="318"/>
      <c r="CO32" s="318"/>
      <c r="CP32" s="318"/>
      <c r="CQ32" s="318"/>
      <c r="CR32" s="318"/>
      <c r="CS32" s="318"/>
      <c r="CT32" s="318"/>
      <c r="CU32" s="318"/>
      <c r="CV32" s="318"/>
      <c r="CW32" s="318"/>
      <c r="CX32" s="318"/>
      <c r="CY32" s="318"/>
      <c r="CZ32" s="318"/>
      <c r="DA32" s="318"/>
      <c r="DB32" s="318"/>
      <c r="DC32" s="318"/>
      <c r="DD32" s="318"/>
      <c r="DE32" s="318"/>
      <c r="DF32" s="318"/>
      <c r="DG32" s="318"/>
      <c r="DH32" s="318"/>
      <c r="DI32" s="318"/>
      <c r="DJ32" s="318"/>
      <c r="DK32" s="318"/>
      <c r="DL32" s="318"/>
      <c r="DM32" s="318"/>
      <c r="DN32" s="318"/>
      <c r="DO32" s="318"/>
      <c r="DP32" s="318"/>
      <c r="DQ32" s="318"/>
    </row>
    <row r="33" spans="1:121" s="343" customFormat="1" ht="63" x14ac:dyDescent="0.4">
      <c r="A33" s="351" t="s">
        <v>567</v>
      </c>
      <c r="B33" s="366"/>
      <c r="C33" s="361"/>
      <c r="D33" s="360"/>
      <c r="E33" s="349"/>
      <c r="F33" s="349"/>
      <c r="G33" s="349"/>
      <c r="H33" s="367" t="s">
        <v>568</v>
      </c>
      <c r="I33" s="367" t="s">
        <v>568</v>
      </c>
      <c r="J33" s="367" t="s">
        <v>568</v>
      </c>
      <c r="K33" s="367" t="s">
        <v>568</v>
      </c>
      <c r="L33" s="349"/>
      <c r="M33" s="349"/>
      <c r="N33" s="349"/>
      <c r="O33" s="349"/>
      <c r="P33" s="349"/>
      <c r="Q33" s="365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18"/>
      <c r="AR33" s="318"/>
      <c r="AS33" s="318"/>
      <c r="AT33" s="318"/>
      <c r="AU33" s="318"/>
      <c r="AV33" s="318"/>
      <c r="AW33" s="318"/>
      <c r="AX33" s="318"/>
      <c r="AY33" s="318"/>
      <c r="AZ33" s="318"/>
      <c r="BA33" s="318"/>
      <c r="BB33" s="318"/>
      <c r="BC33" s="318"/>
      <c r="BD33" s="318"/>
      <c r="BE33" s="318"/>
      <c r="BF33" s="318"/>
      <c r="BG33" s="318"/>
      <c r="BH33" s="318"/>
      <c r="BI33" s="318"/>
      <c r="BJ33" s="318"/>
      <c r="BK33" s="318"/>
      <c r="BL33" s="318"/>
      <c r="BM33" s="318"/>
      <c r="BN33" s="318"/>
      <c r="BO33" s="318"/>
      <c r="BP33" s="318"/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8"/>
      <c r="CC33" s="318"/>
      <c r="CD33" s="318"/>
      <c r="CE33" s="318"/>
      <c r="CF33" s="318"/>
      <c r="CG33" s="318"/>
      <c r="CH33" s="318"/>
      <c r="CI33" s="318"/>
      <c r="CJ33" s="318"/>
      <c r="CK33" s="318"/>
      <c r="CL33" s="318"/>
      <c r="CM33" s="318"/>
      <c r="CN33" s="318"/>
      <c r="CO33" s="318"/>
      <c r="CP33" s="318"/>
      <c r="CQ33" s="318"/>
      <c r="CR33" s="318"/>
      <c r="CS33" s="318"/>
      <c r="CT33" s="318"/>
      <c r="CU33" s="318"/>
      <c r="CV33" s="318"/>
      <c r="CW33" s="318"/>
      <c r="CX33" s="318"/>
      <c r="CY33" s="318"/>
      <c r="CZ33" s="318"/>
      <c r="DA33" s="318"/>
      <c r="DB33" s="318"/>
      <c r="DC33" s="318"/>
      <c r="DD33" s="318"/>
      <c r="DE33" s="318"/>
      <c r="DF33" s="318"/>
      <c r="DG33" s="318"/>
      <c r="DH33" s="318"/>
      <c r="DI33" s="318"/>
      <c r="DJ33" s="318"/>
      <c r="DK33" s="318"/>
      <c r="DL33" s="318"/>
      <c r="DM33" s="318"/>
      <c r="DN33" s="318"/>
      <c r="DO33" s="318"/>
      <c r="DP33" s="318"/>
      <c r="DQ33" s="318"/>
    </row>
    <row r="34" spans="1:121" s="343" customFormat="1" ht="63" x14ac:dyDescent="0.4">
      <c r="A34" s="351" t="s">
        <v>569</v>
      </c>
      <c r="B34" s="366"/>
      <c r="C34" s="361"/>
      <c r="D34" s="360"/>
      <c r="E34" s="349"/>
      <c r="F34" s="349"/>
      <c r="G34" s="349"/>
      <c r="H34" s="367" t="s">
        <v>568</v>
      </c>
      <c r="I34" s="367" t="s">
        <v>568</v>
      </c>
      <c r="J34" s="367" t="s">
        <v>568</v>
      </c>
      <c r="K34" s="367" t="s">
        <v>568</v>
      </c>
      <c r="L34" s="349"/>
      <c r="M34" s="349"/>
      <c r="N34" s="349"/>
      <c r="O34" s="349"/>
      <c r="P34" s="349"/>
      <c r="Q34" s="365"/>
      <c r="R34" s="318"/>
      <c r="S34" s="318"/>
      <c r="T34" s="318"/>
      <c r="U34" s="318"/>
      <c r="V34" s="318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18"/>
      <c r="AR34" s="318"/>
      <c r="AS34" s="318"/>
      <c r="AT34" s="318"/>
      <c r="AU34" s="318"/>
      <c r="AV34" s="318"/>
      <c r="AW34" s="318"/>
      <c r="AX34" s="318"/>
      <c r="AY34" s="318"/>
      <c r="AZ34" s="318"/>
      <c r="BA34" s="318"/>
      <c r="BB34" s="318"/>
      <c r="BC34" s="318"/>
      <c r="BD34" s="318"/>
      <c r="BE34" s="318"/>
      <c r="BF34" s="318"/>
      <c r="BG34" s="318"/>
      <c r="BH34" s="318"/>
      <c r="BI34" s="318"/>
      <c r="BJ34" s="318"/>
      <c r="BK34" s="318"/>
      <c r="BL34" s="318"/>
      <c r="BM34" s="318"/>
      <c r="BN34" s="318"/>
      <c r="BO34" s="318"/>
      <c r="BP34" s="318"/>
      <c r="BQ34" s="318"/>
      <c r="BR34" s="318"/>
      <c r="BS34" s="318"/>
      <c r="BT34" s="318"/>
      <c r="BU34" s="318"/>
      <c r="BV34" s="318"/>
      <c r="BW34" s="318"/>
      <c r="BX34" s="318"/>
      <c r="BY34" s="318"/>
      <c r="BZ34" s="318"/>
      <c r="CA34" s="318"/>
      <c r="CB34" s="318"/>
      <c r="CC34" s="318"/>
      <c r="CD34" s="318"/>
      <c r="CE34" s="318"/>
      <c r="CF34" s="318"/>
      <c r="CG34" s="318"/>
      <c r="CH34" s="318"/>
      <c r="CI34" s="318"/>
      <c r="CJ34" s="318"/>
      <c r="CK34" s="318"/>
      <c r="CL34" s="318"/>
      <c r="CM34" s="318"/>
      <c r="CN34" s="318"/>
      <c r="CO34" s="318"/>
      <c r="CP34" s="318"/>
      <c r="CQ34" s="318"/>
      <c r="CR34" s="318"/>
      <c r="CS34" s="318"/>
      <c r="CT34" s="318"/>
      <c r="CU34" s="318"/>
      <c r="CV34" s="318"/>
      <c r="CW34" s="318"/>
      <c r="CX34" s="318"/>
      <c r="CY34" s="318"/>
      <c r="CZ34" s="318"/>
      <c r="DA34" s="318"/>
      <c r="DB34" s="318"/>
      <c r="DC34" s="318"/>
      <c r="DD34" s="318"/>
      <c r="DE34" s="318"/>
      <c r="DF34" s="318"/>
      <c r="DG34" s="318"/>
      <c r="DH34" s="318"/>
      <c r="DI34" s="318"/>
      <c r="DJ34" s="318"/>
      <c r="DK34" s="318"/>
      <c r="DL34" s="318"/>
      <c r="DM34" s="318"/>
      <c r="DN34" s="318"/>
      <c r="DO34" s="318"/>
      <c r="DP34" s="318"/>
      <c r="DQ34" s="318"/>
    </row>
    <row r="35" spans="1:121" s="343" customFormat="1" ht="39.6" x14ac:dyDescent="0.4">
      <c r="A35" s="344" t="s">
        <v>570</v>
      </c>
      <c r="B35" s="366"/>
      <c r="C35" s="361"/>
      <c r="D35" s="360">
        <v>180000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63" t="s">
        <v>524</v>
      </c>
      <c r="R35" s="318"/>
      <c r="S35" s="318"/>
      <c r="T35" s="318"/>
      <c r="U35" s="318"/>
      <c r="V35" s="318"/>
      <c r="W35" s="318"/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18"/>
      <c r="AR35" s="318"/>
      <c r="AS35" s="318"/>
      <c r="AT35" s="318"/>
      <c r="AU35" s="318"/>
      <c r="AV35" s="318"/>
      <c r="AW35" s="318"/>
      <c r="AX35" s="318"/>
      <c r="AY35" s="318"/>
      <c r="AZ35" s="318"/>
      <c r="BA35" s="318"/>
      <c r="BB35" s="318"/>
      <c r="BC35" s="318"/>
      <c r="BD35" s="318"/>
      <c r="BE35" s="318"/>
      <c r="BF35" s="318"/>
      <c r="BG35" s="318"/>
      <c r="BH35" s="318"/>
      <c r="BI35" s="318"/>
      <c r="BJ35" s="318"/>
      <c r="BK35" s="318"/>
      <c r="BL35" s="318"/>
      <c r="BM35" s="318"/>
      <c r="BN35" s="318"/>
      <c r="BO35" s="318"/>
      <c r="BP35" s="318"/>
      <c r="BQ35" s="318"/>
      <c r="BR35" s="318"/>
      <c r="BS35" s="318"/>
      <c r="BT35" s="318"/>
      <c r="BU35" s="318"/>
      <c r="BV35" s="318"/>
      <c r="BW35" s="318"/>
      <c r="BX35" s="318"/>
      <c r="BY35" s="318"/>
      <c r="BZ35" s="318"/>
      <c r="CA35" s="318"/>
      <c r="CB35" s="318"/>
      <c r="CC35" s="318"/>
      <c r="CD35" s="318"/>
      <c r="CE35" s="318"/>
      <c r="CF35" s="318"/>
      <c r="CG35" s="318"/>
      <c r="CH35" s="318"/>
      <c r="CI35" s="318"/>
      <c r="CJ35" s="318"/>
      <c r="CK35" s="318"/>
      <c r="CL35" s="318"/>
      <c r="CM35" s="318"/>
      <c r="CN35" s="318"/>
      <c r="CO35" s="318"/>
      <c r="CP35" s="318"/>
      <c r="CQ35" s="318"/>
      <c r="CR35" s="318"/>
      <c r="CS35" s="318"/>
      <c r="CT35" s="318"/>
      <c r="CU35" s="318"/>
      <c r="CV35" s="318"/>
      <c r="CW35" s="318"/>
      <c r="CX35" s="318"/>
      <c r="CY35" s="318"/>
      <c r="CZ35" s="318"/>
      <c r="DA35" s="318"/>
      <c r="DB35" s="318"/>
      <c r="DC35" s="318"/>
      <c r="DD35" s="318"/>
      <c r="DE35" s="318"/>
      <c r="DF35" s="318"/>
      <c r="DG35" s="318"/>
      <c r="DH35" s="318"/>
      <c r="DI35" s="318"/>
      <c r="DJ35" s="318"/>
      <c r="DK35" s="318"/>
      <c r="DL35" s="318"/>
      <c r="DM35" s="318"/>
      <c r="DN35" s="318"/>
      <c r="DO35" s="318"/>
      <c r="DP35" s="318"/>
      <c r="DQ35" s="318"/>
    </row>
    <row r="36" spans="1:121" s="343" customFormat="1" x14ac:dyDescent="0.4">
      <c r="A36" s="351" t="s">
        <v>571</v>
      </c>
      <c r="B36" s="352">
        <v>1</v>
      </c>
      <c r="C36" s="361" t="s">
        <v>5</v>
      </c>
      <c r="D36" s="360"/>
      <c r="E36" s="349" t="s">
        <v>523</v>
      </c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65"/>
      <c r="R36" s="318"/>
      <c r="S36" s="318"/>
      <c r="T36" s="318"/>
      <c r="U36" s="318"/>
      <c r="V36" s="318"/>
      <c r="W36" s="318"/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18"/>
      <c r="AR36" s="318"/>
      <c r="AS36" s="318"/>
      <c r="AT36" s="318"/>
      <c r="AU36" s="318"/>
      <c r="AV36" s="318"/>
      <c r="AW36" s="318"/>
      <c r="AX36" s="318"/>
      <c r="AY36" s="318"/>
      <c r="AZ36" s="318"/>
      <c r="BA36" s="318"/>
      <c r="BB36" s="318"/>
      <c r="BC36" s="318"/>
      <c r="BD36" s="318"/>
      <c r="BE36" s="318"/>
      <c r="BF36" s="318"/>
      <c r="BG36" s="318"/>
      <c r="BH36" s="318"/>
      <c r="BI36" s="318"/>
      <c r="BJ36" s="318"/>
      <c r="BK36" s="318"/>
      <c r="BL36" s="318"/>
      <c r="BM36" s="318"/>
      <c r="BN36" s="318"/>
      <c r="BO36" s="318"/>
      <c r="BP36" s="318"/>
      <c r="BQ36" s="318"/>
      <c r="BR36" s="318"/>
      <c r="BS36" s="318"/>
      <c r="BT36" s="318"/>
      <c r="BU36" s="318"/>
      <c r="BV36" s="318"/>
      <c r="BW36" s="318"/>
      <c r="BX36" s="318"/>
      <c r="BY36" s="318"/>
      <c r="BZ36" s="318"/>
      <c r="CA36" s="318"/>
      <c r="CB36" s="318"/>
      <c r="CC36" s="318"/>
      <c r="CD36" s="318"/>
      <c r="CE36" s="318"/>
      <c r="CF36" s="318"/>
      <c r="CG36" s="318"/>
      <c r="CH36" s="318"/>
      <c r="CI36" s="318"/>
      <c r="CJ36" s="318"/>
      <c r="CK36" s="318"/>
      <c r="CL36" s="318"/>
      <c r="CM36" s="318"/>
      <c r="CN36" s="318"/>
      <c r="CO36" s="318"/>
      <c r="CP36" s="318"/>
      <c r="CQ36" s="318"/>
      <c r="CR36" s="318"/>
      <c r="CS36" s="318"/>
      <c r="CT36" s="318"/>
      <c r="CU36" s="318"/>
      <c r="CV36" s="318"/>
      <c r="CW36" s="318"/>
      <c r="CX36" s="318"/>
      <c r="CY36" s="318"/>
      <c r="CZ36" s="318"/>
      <c r="DA36" s="318"/>
      <c r="DB36" s="318"/>
      <c r="DC36" s="318"/>
      <c r="DD36" s="318"/>
      <c r="DE36" s="318"/>
      <c r="DF36" s="318"/>
      <c r="DG36" s="318"/>
      <c r="DH36" s="318"/>
      <c r="DI36" s="318"/>
      <c r="DJ36" s="318"/>
      <c r="DK36" s="318"/>
      <c r="DL36" s="318"/>
      <c r="DM36" s="318"/>
      <c r="DN36" s="318"/>
      <c r="DO36" s="318"/>
      <c r="DP36" s="318"/>
      <c r="DQ36" s="318"/>
    </row>
    <row r="37" spans="1:121" s="343" customFormat="1" x14ac:dyDescent="0.4">
      <c r="A37" s="351" t="s">
        <v>572</v>
      </c>
      <c r="B37" s="352">
        <v>4</v>
      </c>
      <c r="C37" s="361" t="s">
        <v>5</v>
      </c>
      <c r="D37" s="360"/>
      <c r="E37" s="349" t="s">
        <v>523</v>
      </c>
      <c r="F37" s="349"/>
      <c r="G37" s="349"/>
      <c r="H37" s="349" t="s">
        <v>523</v>
      </c>
      <c r="I37" s="349"/>
      <c r="J37" s="349"/>
      <c r="K37" s="349" t="s">
        <v>523</v>
      </c>
      <c r="L37" s="349"/>
      <c r="M37" s="349"/>
      <c r="N37" s="349" t="s">
        <v>523</v>
      </c>
      <c r="O37" s="349"/>
      <c r="P37" s="349"/>
      <c r="Q37" s="365"/>
      <c r="R37" s="318"/>
      <c r="S37" s="318"/>
      <c r="T37" s="318"/>
      <c r="U37" s="318"/>
      <c r="V37" s="318"/>
      <c r="W37" s="318"/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18"/>
      <c r="AR37" s="318"/>
      <c r="AS37" s="318"/>
      <c r="AT37" s="318"/>
      <c r="AU37" s="318"/>
      <c r="AV37" s="318"/>
      <c r="AW37" s="318"/>
      <c r="AX37" s="318"/>
      <c r="AY37" s="318"/>
      <c r="AZ37" s="318"/>
      <c r="BA37" s="318"/>
      <c r="BB37" s="318"/>
      <c r="BC37" s="318"/>
      <c r="BD37" s="318"/>
      <c r="BE37" s="318"/>
      <c r="BF37" s="318"/>
      <c r="BG37" s="318"/>
      <c r="BH37" s="318"/>
      <c r="BI37" s="318"/>
      <c r="BJ37" s="318"/>
      <c r="BK37" s="318"/>
      <c r="BL37" s="318"/>
      <c r="BM37" s="318"/>
      <c r="BN37" s="318"/>
      <c r="BO37" s="318"/>
      <c r="BP37" s="318"/>
      <c r="BQ37" s="318"/>
      <c r="BR37" s="318"/>
      <c r="BS37" s="318"/>
      <c r="BT37" s="318"/>
      <c r="BU37" s="318"/>
      <c r="BV37" s="318"/>
      <c r="BW37" s="318"/>
      <c r="BX37" s="318"/>
      <c r="BY37" s="318"/>
      <c r="BZ37" s="318"/>
      <c r="CA37" s="318"/>
      <c r="CB37" s="318"/>
      <c r="CC37" s="318"/>
      <c r="CD37" s="318"/>
      <c r="CE37" s="318"/>
      <c r="CF37" s="318"/>
      <c r="CG37" s="318"/>
      <c r="CH37" s="318"/>
      <c r="CI37" s="318"/>
      <c r="CJ37" s="318"/>
      <c r="CK37" s="318"/>
      <c r="CL37" s="318"/>
      <c r="CM37" s="318"/>
      <c r="CN37" s="318"/>
      <c r="CO37" s="318"/>
      <c r="CP37" s="318"/>
      <c r="CQ37" s="318"/>
      <c r="CR37" s="318"/>
      <c r="CS37" s="318"/>
      <c r="CT37" s="318"/>
      <c r="CU37" s="318"/>
      <c r="CV37" s="318"/>
      <c r="CW37" s="318"/>
      <c r="CX37" s="318"/>
      <c r="CY37" s="318"/>
      <c r="CZ37" s="318"/>
      <c r="DA37" s="318"/>
      <c r="DB37" s="318"/>
      <c r="DC37" s="318"/>
      <c r="DD37" s="318"/>
      <c r="DE37" s="318"/>
      <c r="DF37" s="318"/>
      <c r="DG37" s="318"/>
      <c r="DH37" s="318"/>
      <c r="DI37" s="318"/>
      <c r="DJ37" s="318"/>
      <c r="DK37" s="318"/>
      <c r="DL37" s="318"/>
      <c r="DM37" s="318"/>
      <c r="DN37" s="318"/>
      <c r="DO37" s="318"/>
      <c r="DP37" s="318"/>
      <c r="DQ37" s="318"/>
    </row>
    <row r="38" spans="1:121" s="343" customFormat="1" x14ac:dyDescent="0.4">
      <c r="A38" s="351" t="s">
        <v>573</v>
      </c>
      <c r="B38" s="352">
        <v>2</v>
      </c>
      <c r="C38" s="361" t="s">
        <v>5</v>
      </c>
      <c r="D38" s="360"/>
      <c r="E38" s="349"/>
      <c r="F38" s="349"/>
      <c r="G38" s="349"/>
      <c r="H38" s="349" t="s">
        <v>523</v>
      </c>
      <c r="I38" s="349"/>
      <c r="J38" s="349"/>
      <c r="K38" s="349" t="s">
        <v>523</v>
      </c>
      <c r="L38" s="349"/>
      <c r="M38" s="349"/>
      <c r="N38" s="349"/>
      <c r="O38" s="349"/>
      <c r="P38" s="349"/>
      <c r="Q38" s="365"/>
      <c r="R38" s="318"/>
      <c r="S38" s="318"/>
      <c r="T38" s="318"/>
      <c r="U38" s="318"/>
      <c r="V38" s="318"/>
      <c r="W38" s="318"/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18"/>
      <c r="AR38" s="318"/>
      <c r="AS38" s="318"/>
      <c r="AT38" s="318"/>
      <c r="AU38" s="318"/>
      <c r="AV38" s="318"/>
      <c r="AW38" s="318"/>
      <c r="AX38" s="318"/>
      <c r="AY38" s="318"/>
      <c r="AZ38" s="318"/>
      <c r="BA38" s="318"/>
      <c r="BB38" s="318"/>
      <c r="BC38" s="318"/>
      <c r="BD38" s="318"/>
      <c r="BE38" s="318"/>
      <c r="BF38" s="318"/>
      <c r="BG38" s="318"/>
      <c r="BH38" s="318"/>
      <c r="BI38" s="318"/>
      <c r="BJ38" s="318"/>
      <c r="BK38" s="318"/>
      <c r="BL38" s="318"/>
      <c r="BM38" s="318"/>
      <c r="BN38" s="318"/>
      <c r="BO38" s="318"/>
      <c r="BP38" s="318"/>
      <c r="BQ38" s="318"/>
      <c r="BR38" s="318"/>
      <c r="BS38" s="318"/>
      <c r="BT38" s="318"/>
      <c r="BU38" s="318"/>
      <c r="BV38" s="318"/>
      <c r="BW38" s="318"/>
      <c r="BX38" s="318"/>
      <c r="BY38" s="318"/>
      <c r="BZ38" s="318"/>
      <c r="CA38" s="318"/>
      <c r="CB38" s="318"/>
      <c r="CC38" s="318"/>
      <c r="CD38" s="318"/>
      <c r="CE38" s="318"/>
      <c r="CF38" s="318"/>
      <c r="CG38" s="318"/>
      <c r="CH38" s="318"/>
      <c r="CI38" s="318"/>
      <c r="CJ38" s="318"/>
      <c r="CK38" s="318"/>
      <c r="CL38" s="318"/>
      <c r="CM38" s="318"/>
      <c r="CN38" s="318"/>
      <c r="CO38" s="318"/>
      <c r="CP38" s="318"/>
      <c r="CQ38" s="318"/>
      <c r="CR38" s="318"/>
      <c r="CS38" s="318"/>
      <c r="CT38" s="318"/>
      <c r="CU38" s="318"/>
      <c r="CV38" s="318"/>
      <c r="CW38" s="318"/>
      <c r="CX38" s="318"/>
      <c r="CY38" s="318"/>
      <c r="CZ38" s="318"/>
      <c r="DA38" s="318"/>
      <c r="DB38" s="318"/>
      <c r="DC38" s="318"/>
      <c r="DD38" s="318"/>
      <c r="DE38" s="318"/>
      <c r="DF38" s="318"/>
      <c r="DG38" s="318"/>
      <c r="DH38" s="318"/>
      <c r="DI38" s="318"/>
      <c r="DJ38" s="318"/>
      <c r="DK38" s="318"/>
      <c r="DL38" s="318"/>
      <c r="DM38" s="318"/>
      <c r="DN38" s="318"/>
      <c r="DO38" s="318"/>
      <c r="DP38" s="318"/>
      <c r="DQ38" s="318"/>
    </row>
    <row r="39" spans="1:121" s="343" customFormat="1" ht="39.6" x14ac:dyDescent="0.4">
      <c r="A39" s="344" t="s">
        <v>574</v>
      </c>
      <c r="B39" s="366"/>
      <c r="C39" s="361"/>
      <c r="D39" s="360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63" t="s">
        <v>524</v>
      </c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8"/>
      <c r="AN39" s="318"/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8"/>
      <c r="BB39" s="318"/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8"/>
      <c r="BN39" s="318"/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8"/>
      <c r="CC39" s="318"/>
      <c r="CD39" s="318"/>
      <c r="CE39" s="318"/>
      <c r="CF39" s="318"/>
      <c r="CG39" s="318"/>
      <c r="CH39" s="318"/>
      <c r="CI39" s="318"/>
      <c r="CJ39" s="318"/>
      <c r="CK39" s="318"/>
      <c r="CL39" s="318"/>
      <c r="CM39" s="318"/>
      <c r="CN39" s="318"/>
      <c r="CO39" s="318"/>
      <c r="CP39" s="318"/>
      <c r="CQ39" s="318"/>
      <c r="CR39" s="318"/>
      <c r="CS39" s="318"/>
      <c r="CT39" s="318"/>
      <c r="CU39" s="318"/>
      <c r="CV39" s="318"/>
      <c r="CW39" s="318"/>
      <c r="CX39" s="318"/>
      <c r="CY39" s="318"/>
      <c r="CZ39" s="318"/>
      <c r="DA39" s="318"/>
      <c r="DB39" s="318"/>
      <c r="DC39" s="318"/>
      <c r="DD39" s="318"/>
      <c r="DE39" s="318"/>
      <c r="DF39" s="318"/>
      <c r="DG39" s="318"/>
      <c r="DH39" s="318"/>
      <c r="DI39" s="318"/>
      <c r="DJ39" s="318"/>
      <c r="DK39" s="318"/>
      <c r="DL39" s="318"/>
      <c r="DM39" s="318"/>
      <c r="DN39" s="318"/>
      <c r="DO39" s="318"/>
      <c r="DP39" s="318"/>
      <c r="DQ39" s="318"/>
    </row>
    <row r="40" spans="1:121" s="343" customFormat="1" x14ac:dyDescent="0.4">
      <c r="A40" s="344" t="s">
        <v>575</v>
      </c>
      <c r="B40" s="352">
        <v>4</v>
      </c>
      <c r="C40" s="361" t="s">
        <v>5</v>
      </c>
      <c r="D40" s="361">
        <v>6000</v>
      </c>
      <c r="E40" s="349"/>
      <c r="F40" s="349"/>
      <c r="G40" s="349" t="s">
        <v>523</v>
      </c>
      <c r="H40" s="349"/>
      <c r="I40" s="349"/>
      <c r="J40" s="349" t="s">
        <v>523</v>
      </c>
      <c r="K40" s="349"/>
      <c r="L40" s="349"/>
      <c r="M40" s="349" t="s">
        <v>523</v>
      </c>
      <c r="N40" s="349"/>
      <c r="O40" s="349"/>
      <c r="P40" s="349" t="s">
        <v>523</v>
      </c>
      <c r="Q40" s="365"/>
      <c r="R40" s="318"/>
      <c r="S40" s="318"/>
      <c r="T40" s="318"/>
      <c r="U40" s="318"/>
      <c r="V40" s="318"/>
      <c r="W40" s="318"/>
      <c r="X40" s="318"/>
      <c r="Y40" s="318"/>
      <c r="Z40" s="318"/>
      <c r="AA40" s="318"/>
      <c r="AB40" s="318"/>
      <c r="AC40" s="318"/>
      <c r="AD40" s="318"/>
      <c r="AE40" s="318"/>
      <c r="AF40" s="318"/>
      <c r="AG40" s="318"/>
      <c r="AH40" s="318"/>
      <c r="AI40" s="318"/>
      <c r="AJ40" s="318"/>
      <c r="AK40" s="318"/>
      <c r="AL40" s="318"/>
      <c r="AM40" s="318"/>
      <c r="AN40" s="318"/>
      <c r="AO40" s="318"/>
      <c r="AP40" s="318"/>
      <c r="AQ40" s="318"/>
      <c r="AR40" s="318"/>
      <c r="AS40" s="318"/>
      <c r="AT40" s="318"/>
      <c r="AU40" s="318"/>
      <c r="AV40" s="318"/>
      <c r="AW40" s="318"/>
      <c r="AX40" s="318"/>
      <c r="AY40" s="318"/>
      <c r="AZ40" s="318"/>
      <c r="BA40" s="318"/>
      <c r="BB40" s="318"/>
      <c r="BC40" s="318"/>
      <c r="BD40" s="318"/>
      <c r="BE40" s="318"/>
      <c r="BF40" s="318"/>
      <c r="BG40" s="318"/>
      <c r="BH40" s="318"/>
      <c r="BI40" s="318"/>
      <c r="BJ40" s="318"/>
      <c r="BK40" s="318"/>
      <c r="BL40" s="318"/>
      <c r="BM40" s="318"/>
      <c r="BN40" s="318"/>
      <c r="BO40" s="318"/>
      <c r="BP40" s="318"/>
      <c r="BQ40" s="318"/>
      <c r="BR40" s="318"/>
      <c r="BS40" s="318"/>
      <c r="BT40" s="318"/>
      <c r="BU40" s="318"/>
      <c r="BV40" s="318"/>
      <c r="BW40" s="318"/>
      <c r="BX40" s="318"/>
      <c r="BY40" s="318"/>
      <c r="BZ40" s="318"/>
      <c r="CA40" s="318"/>
      <c r="CB40" s="318"/>
      <c r="CC40" s="318"/>
      <c r="CD40" s="318"/>
      <c r="CE40" s="318"/>
      <c r="CF40" s="318"/>
      <c r="CG40" s="318"/>
      <c r="CH40" s="318"/>
      <c r="CI40" s="318"/>
      <c r="CJ40" s="318"/>
      <c r="CK40" s="318"/>
      <c r="CL40" s="318"/>
      <c r="CM40" s="318"/>
      <c r="CN40" s="318"/>
      <c r="CO40" s="318"/>
      <c r="CP40" s="318"/>
      <c r="CQ40" s="318"/>
      <c r="CR40" s="318"/>
      <c r="CS40" s="318"/>
      <c r="CT40" s="318"/>
      <c r="CU40" s="318"/>
      <c r="CV40" s="318"/>
      <c r="CW40" s="318"/>
      <c r="CX40" s="318"/>
      <c r="CY40" s="318"/>
      <c r="CZ40" s="318"/>
      <c r="DA40" s="318"/>
      <c r="DB40" s="318"/>
      <c r="DC40" s="318"/>
      <c r="DD40" s="318"/>
      <c r="DE40" s="318"/>
      <c r="DF40" s="318"/>
      <c r="DG40" s="318"/>
      <c r="DH40" s="318"/>
      <c r="DI40" s="318"/>
      <c r="DJ40" s="318"/>
      <c r="DK40" s="318"/>
      <c r="DL40" s="318"/>
      <c r="DM40" s="318"/>
      <c r="DN40" s="318"/>
      <c r="DO40" s="318"/>
      <c r="DP40" s="318"/>
      <c r="DQ40" s="318"/>
    </row>
    <row r="41" spans="1:121" s="343" customFormat="1" ht="36" x14ac:dyDescent="0.4">
      <c r="A41" s="351" t="s">
        <v>576</v>
      </c>
      <c r="B41" s="352">
        <v>3</v>
      </c>
      <c r="C41" s="368" t="s">
        <v>5</v>
      </c>
      <c r="D41" s="360"/>
      <c r="E41" s="349"/>
      <c r="F41" s="349"/>
      <c r="G41" s="349"/>
      <c r="H41" s="349" t="s">
        <v>523</v>
      </c>
      <c r="I41" s="349"/>
      <c r="J41" s="349"/>
      <c r="K41" s="349"/>
      <c r="L41" s="349" t="s">
        <v>523</v>
      </c>
      <c r="M41" s="349"/>
      <c r="N41" s="349"/>
      <c r="O41" s="349"/>
      <c r="P41" s="349" t="s">
        <v>523</v>
      </c>
      <c r="Q41" s="365" t="s">
        <v>577</v>
      </c>
      <c r="R41" s="318"/>
      <c r="S41" s="318"/>
      <c r="T41" s="318"/>
      <c r="U41" s="318"/>
      <c r="V41" s="318"/>
      <c r="W41" s="318"/>
      <c r="X41" s="318"/>
      <c r="Y41" s="318"/>
      <c r="Z41" s="318"/>
      <c r="AA41" s="318"/>
      <c r="AB41" s="318"/>
      <c r="AC41" s="318"/>
      <c r="AD41" s="318"/>
      <c r="AE41" s="318"/>
      <c r="AF41" s="318"/>
      <c r="AG41" s="318"/>
      <c r="AH41" s="318"/>
      <c r="AI41" s="318"/>
      <c r="AJ41" s="318"/>
      <c r="AK41" s="318"/>
      <c r="AL41" s="318"/>
      <c r="AM41" s="318"/>
      <c r="AN41" s="318"/>
      <c r="AO41" s="318"/>
      <c r="AP41" s="318"/>
      <c r="AQ41" s="318"/>
      <c r="AR41" s="318"/>
      <c r="AS41" s="318"/>
      <c r="AT41" s="318"/>
      <c r="AU41" s="318"/>
      <c r="AV41" s="318"/>
      <c r="AW41" s="318"/>
      <c r="AX41" s="318"/>
      <c r="AY41" s="318"/>
      <c r="AZ41" s="318"/>
      <c r="BA41" s="318"/>
      <c r="BB41" s="318"/>
      <c r="BC41" s="318"/>
      <c r="BD41" s="318"/>
      <c r="BE41" s="318"/>
      <c r="BF41" s="318"/>
      <c r="BG41" s="318"/>
      <c r="BH41" s="318"/>
      <c r="BI41" s="318"/>
      <c r="BJ41" s="318"/>
      <c r="BK41" s="318"/>
      <c r="BL41" s="318"/>
      <c r="BM41" s="318"/>
      <c r="BN41" s="318"/>
      <c r="BO41" s="318"/>
      <c r="BP41" s="318"/>
      <c r="BQ41" s="318"/>
      <c r="BR41" s="318"/>
      <c r="BS41" s="318"/>
      <c r="BT41" s="318"/>
      <c r="BU41" s="318"/>
      <c r="BV41" s="318"/>
      <c r="BW41" s="318"/>
      <c r="BX41" s="318"/>
      <c r="BY41" s="318"/>
      <c r="BZ41" s="318"/>
      <c r="CA41" s="318"/>
      <c r="CB41" s="318"/>
      <c r="CC41" s="318"/>
      <c r="CD41" s="318"/>
      <c r="CE41" s="318"/>
      <c r="CF41" s="318"/>
      <c r="CG41" s="318"/>
      <c r="CH41" s="318"/>
      <c r="CI41" s="318"/>
      <c r="CJ41" s="318"/>
      <c r="CK41" s="318"/>
      <c r="CL41" s="318"/>
      <c r="CM41" s="318"/>
      <c r="CN41" s="318"/>
      <c r="CO41" s="318"/>
      <c r="CP41" s="318"/>
      <c r="CQ41" s="318"/>
      <c r="CR41" s="318"/>
      <c r="CS41" s="318"/>
      <c r="CT41" s="318"/>
      <c r="CU41" s="318"/>
      <c r="CV41" s="318"/>
      <c r="CW41" s="318"/>
      <c r="CX41" s="318"/>
      <c r="CY41" s="318"/>
      <c r="CZ41" s="318"/>
      <c r="DA41" s="318"/>
      <c r="DB41" s="318"/>
      <c r="DC41" s="318"/>
      <c r="DD41" s="318"/>
      <c r="DE41" s="318"/>
      <c r="DF41" s="318"/>
      <c r="DG41" s="318"/>
      <c r="DH41" s="318"/>
      <c r="DI41" s="318"/>
      <c r="DJ41" s="318"/>
      <c r="DK41" s="318"/>
      <c r="DL41" s="318"/>
      <c r="DM41" s="318"/>
      <c r="DN41" s="318"/>
      <c r="DO41" s="318"/>
      <c r="DP41" s="318"/>
      <c r="DQ41" s="318"/>
    </row>
    <row r="42" spans="1:121" s="318" customFormat="1" ht="39.6" x14ac:dyDescent="0.4">
      <c r="A42" s="338" t="s">
        <v>578</v>
      </c>
      <c r="B42" s="339"/>
      <c r="C42" s="340"/>
      <c r="D42" s="341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63" t="s">
        <v>524</v>
      </c>
    </row>
    <row r="43" spans="1:121" s="318" customFormat="1" ht="39.6" x14ac:dyDescent="0.4">
      <c r="A43" s="344" t="s">
        <v>579</v>
      </c>
      <c r="B43" s="345">
        <v>12</v>
      </c>
      <c r="C43" s="346" t="s">
        <v>5</v>
      </c>
      <c r="D43" s="349" t="s">
        <v>523</v>
      </c>
      <c r="E43" s="349" t="s">
        <v>523</v>
      </c>
      <c r="F43" s="349" t="s">
        <v>523</v>
      </c>
      <c r="G43" s="349" t="s">
        <v>523</v>
      </c>
      <c r="H43" s="349" t="s">
        <v>523</v>
      </c>
      <c r="I43" s="349" t="s">
        <v>523</v>
      </c>
      <c r="J43" s="349" t="s">
        <v>523</v>
      </c>
      <c r="K43" s="349" t="s">
        <v>523</v>
      </c>
      <c r="L43" s="349" t="s">
        <v>523</v>
      </c>
      <c r="M43" s="349" t="s">
        <v>523</v>
      </c>
      <c r="N43" s="349" t="s">
        <v>523</v>
      </c>
      <c r="O43" s="349" t="s">
        <v>523</v>
      </c>
      <c r="P43" s="349" t="s">
        <v>523</v>
      </c>
      <c r="Q43" s="363" t="s">
        <v>524</v>
      </c>
    </row>
    <row r="44" spans="1:121" s="318" customFormat="1" ht="39.6" x14ac:dyDescent="0.4">
      <c r="A44" s="351" t="s">
        <v>580</v>
      </c>
      <c r="B44" s="345">
        <v>12</v>
      </c>
      <c r="C44" s="346" t="s">
        <v>5</v>
      </c>
      <c r="D44" s="349" t="s">
        <v>523</v>
      </c>
      <c r="E44" s="349" t="s">
        <v>523</v>
      </c>
      <c r="F44" s="349" t="s">
        <v>523</v>
      </c>
      <c r="G44" s="349" t="s">
        <v>523</v>
      </c>
      <c r="H44" s="349" t="s">
        <v>523</v>
      </c>
      <c r="I44" s="349" t="s">
        <v>523</v>
      </c>
      <c r="J44" s="349" t="s">
        <v>523</v>
      </c>
      <c r="K44" s="349" t="s">
        <v>523</v>
      </c>
      <c r="L44" s="349" t="s">
        <v>523</v>
      </c>
      <c r="M44" s="349" t="s">
        <v>523</v>
      </c>
      <c r="N44" s="349" t="s">
        <v>523</v>
      </c>
      <c r="O44" s="349" t="s">
        <v>523</v>
      </c>
      <c r="P44" s="349" t="s">
        <v>523</v>
      </c>
      <c r="Q44" s="363" t="s">
        <v>524</v>
      </c>
    </row>
    <row r="45" spans="1:121" s="318" customFormat="1" ht="39.6" x14ac:dyDescent="0.4">
      <c r="A45" s="351" t="s">
        <v>581</v>
      </c>
      <c r="B45" s="345" t="s">
        <v>582</v>
      </c>
      <c r="C45" s="346" t="s">
        <v>583</v>
      </c>
      <c r="D45" s="347">
        <v>240000</v>
      </c>
      <c r="E45" s="350"/>
      <c r="F45" s="350"/>
      <c r="G45" s="354"/>
      <c r="H45" s="369"/>
      <c r="I45" s="354"/>
      <c r="J45" s="350"/>
      <c r="K45" s="350"/>
      <c r="L45" s="350"/>
      <c r="M45" s="350"/>
      <c r="N45" s="350"/>
      <c r="O45" s="350"/>
      <c r="P45" s="350"/>
      <c r="Q45" s="363" t="s">
        <v>524</v>
      </c>
    </row>
    <row r="46" spans="1:121" s="318" customFormat="1" ht="25.5" customHeight="1" x14ac:dyDescent="0.4">
      <c r="A46" s="351" t="s">
        <v>584</v>
      </c>
      <c r="B46" s="345"/>
      <c r="C46" s="346"/>
      <c r="D46" s="347"/>
      <c r="E46" s="350" t="s">
        <v>585</v>
      </c>
      <c r="F46" s="350"/>
      <c r="G46" s="354"/>
      <c r="H46" s="369"/>
      <c r="I46" s="354"/>
      <c r="J46" s="350"/>
      <c r="K46" s="350"/>
      <c r="L46" s="350"/>
      <c r="M46" s="350"/>
      <c r="N46" s="350"/>
      <c r="O46" s="350"/>
      <c r="P46" s="350"/>
      <c r="Q46" s="365"/>
    </row>
    <row r="47" spans="1:121" s="318" customFormat="1" ht="54" x14ac:dyDescent="0.4">
      <c r="A47" s="351" t="s">
        <v>586</v>
      </c>
      <c r="B47" s="345"/>
      <c r="C47" s="346"/>
      <c r="D47" s="347"/>
      <c r="E47" s="350"/>
      <c r="F47" s="350"/>
      <c r="G47" s="370"/>
      <c r="H47" s="371" t="s">
        <v>587</v>
      </c>
      <c r="I47" s="372" t="s">
        <v>587</v>
      </c>
      <c r="J47" s="350" t="s">
        <v>588</v>
      </c>
      <c r="K47" s="351" t="s">
        <v>589</v>
      </c>
      <c r="L47" s="351" t="s">
        <v>590</v>
      </c>
      <c r="M47" s="355" t="s">
        <v>591</v>
      </c>
      <c r="N47" s="350"/>
      <c r="O47" s="350"/>
      <c r="P47" s="350"/>
      <c r="Q47" s="365"/>
    </row>
    <row r="48" spans="1:121" s="318" customFormat="1" ht="36" x14ac:dyDescent="0.4">
      <c r="A48" s="351" t="s">
        <v>592</v>
      </c>
      <c r="B48" s="345"/>
      <c r="C48" s="373"/>
      <c r="D48" s="347"/>
      <c r="E48" s="350"/>
      <c r="F48" s="350"/>
      <c r="G48" s="354"/>
      <c r="H48" s="369"/>
      <c r="I48" s="354" t="s">
        <v>587</v>
      </c>
      <c r="J48" s="350"/>
      <c r="K48" s="350" t="s">
        <v>588</v>
      </c>
      <c r="L48" s="351" t="s">
        <v>593</v>
      </c>
      <c r="M48" s="355" t="s">
        <v>591</v>
      </c>
      <c r="N48" s="350"/>
      <c r="O48" s="350"/>
      <c r="P48" s="374"/>
      <c r="Q48" s="365"/>
    </row>
    <row r="49" spans="1:121" s="318" customFormat="1" ht="36" x14ac:dyDescent="0.4">
      <c r="A49" s="351" t="s">
        <v>594</v>
      </c>
      <c r="B49" s="345"/>
      <c r="C49" s="346"/>
      <c r="D49" s="347"/>
      <c r="E49" s="350"/>
      <c r="F49" s="350"/>
      <c r="G49" s="350"/>
      <c r="H49" s="350"/>
      <c r="I49" s="355" t="s">
        <v>587</v>
      </c>
      <c r="J49" s="350"/>
      <c r="K49" s="350" t="s">
        <v>588</v>
      </c>
      <c r="L49" s="351" t="s">
        <v>593</v>
      </c>
      <c r="M49" s="355" t="s">
        <v>591</v>
      </c>
      <c r="N49" s="350"/>
      <c r="O49" s="350"/>
      <c r="P49" s="350"/>
      <c r="Q49" s="365"/>
    </row>
    <row r="50" spans="1:121" s="318" customFormat="1" ht="36" x14ac:dyDescent="0.4">
      <c r="A50" s="351" t="s">
        <v>595</v>
      </c>
      <c r="B50" s="345"/>
      <c r="C50" s="346" t="s">
        <v>560</v>
      </c>
      <c r="D50" s="347"/>
      <c r="E50" s="350"/>
      <c r="F50" s="350"/>
      <c r="G50" s="350"/>
      <c r="H50" s="350"/>
      <c r="I50" s="355" t="s">
        <v>587</v>
      </c>
      <c r="J50" s="350"/>
      <c r="K50" s="350" t="s">
        <v>588</v>
      </c>
      <c r="L50" s="351" t="s">
        <v>593</v>
      </c>
      <c r="M50" s="355" t="s">
        <v>591</v>
      </c>
      <c r="N50" s="350"/>
      <c r="O50" s="350"/>
      <c r="P50" s="350"/>
      <c r="Q50" s="365"/>
    </row>
    <row r="51" spans="1:121" s="318" customFormat="1" ht="54" x14ac:dyDescent="0.4">
      <c r="A51" s="351" t="s">
        <v>596</v>
      </c>
      <c r="B51" s="345"/>
      <c r="C51" s="346"/>
      <c r="D51" s="347"/>
      <c r="E51" s="350"/>
      <c r="F51" s="350"/>
      <c r="G51" s="350"/>
      <c r="H51" s="350" t="s">
        <v>587</v>
      </c>
      <c r="I51" s="355" t="s">
        <v>587</v>
      </c>
      <c r="J51" s="350" t="s">
        <v>588</v>
      </c>
      <c r="K51" s="351" t="s">
        <v>589</v>
      </c>
      <c r="L51" s="351" t="s">
        <v>590</v>
      </c>
      <c r="M51" s="351" t="s">
        <v>590</v>
      </c>
      <c r="N51" s="350"/>
      <c r="O51" s="350"/>
      <c r="P51" s="350"/>
      <c r="Q51" s="365"/>
    </row>
    <row r="52" spans="1:121" s="318" customFormat="1" ht="36" x14ac:dyDescent="0.4">
      <c r="A52" s="351" t="s">
        <v>597</v>
      </c>
      <c r="B52" s="345"/>
      <c r="C52" s="346"/>
      <c r="D52" s="347"/>
      <c r="E52" s="350"/>
      <c r="F52" s="350"/>
      <c r="G52" s="350"/>
      <c r="H52" s="350"/>
      <c r="I52" s="355" t="s">
        <v>587</v>
      </c>
      <c r="J52" s="350"/>
      <c r="K52" s="350" t="s">
        <v>588</v>
      </c>
      <c r="L52" s="351" t="s">
        <v>593</v>
      </c>
      <c r="M52" s="355" t="s">
        <v>591</v>
      </c>
      <c r="N52" s="350"/>
      <c r="O52" s="350"/>
      <c r="P52" s="350"/>
      <c r="Q52" s="365"/>
    </row>
    <row r="53" spans="1:121" s="318" customFormat="1" ht="36" x14ac:dyDescent="0.4">
      <c r="A53" s="351" t="s">
        <v>598</v>
      </c>
      <c r="B53" s="345"/>
      <c r="C53" s="346"/>
      <c r="D53" s="347"/>
      <c r="E53" s="350"/>
      <c r="F53" s="350"/>
      <c r="G53" s="350"/>
      <c r="H53" s="371"/>
      <c r="I53" s="369" t="s">
        <v>587</v>
      </c>
      <c r="J53" s="350" t="s">
        <v>588</v>
      </c>
      <c r="K53" s="350" t="s">
        <v>588</v>
      </c>
      <c r="L53" s="351" t="s">
        <v>593</v>
      </c>
      <c r="M53" s="355" t="s">
        <v>591</v>
      </c>
      <c r="N53" s="350"/>
      <c r="O53" s="350"/>
      <c r="P53" s="350"/>
      <c r="Q53" s="365"/>
    </row>
    <row r="54" spans="1:121" s="318" customFormat="1" ht="39.6" x14ac:dyDescent="0.4">
      <c r="A54" s="351" t="s">
        <v>599</v>
      </c>
      <c r="B54" s="375" t="s">
        <v>600</v>
      </c>
      <c r="C54" s="376" t="s">
        <v>5</v>
      </c>
      <c r="D54" s="349" t="s">
        <v>523</v>
      </c>
      <c r="E54" s="349" t="s">
        <v>523</v>
      </c>
      <c r="F54" s="349" t="s">
        <v>523</v>
      </c>
      <c r="G54" s="349" t="s">
        <v>523</v>
      </c>
      <c r="H54" s="349" t="s">
        <v>523</v>
      </c>
      <c r="I54" s="349" t="s">
        <v>523</v>
      </c>
      <c r="J54" s="349" t="s">
        <v>523</v>
      </c>
      <c r="K54" s="349" t="s">
        <v>523</v>
      </c>
      <c r="L54" s="349" t="s">
        <v>523</v>
      </c>
      <c r="M54" s="349" t="s">
        <v>523</v>
      </c>
      <c r="N54" s="349" t="s">
        <v>523</v>
      </c>
      <c r="O54" s="349" t="s">
        <v>523</v>
      </c>
      <c r="P54" s="349" t="s">
        <v>523</v>
      </c>
      <c r="Q54" s="363" t="s">
        <v>524</v>
      </c>
    </row>
    <row r="55" spans="1:121" s="343" customFormat="1" ht="39.6" x14ac:dyDescent="0.4">
      <c r="A55" s="377" t="s">
        <v>601</v>
      </c>
      <c r="B55" s="378"/>
      <c r="C55" s="379"/>
      <c r="D55" s="380"/>
      <c r="E55" s="381"/>
      <c r="F55" s="381"/>
      <c r="G55" s="382"/>
      <c r="H55" s="382"/>
      <c r="I55" s="383"/>
      <c r="J55" s="382"/>
      <c r="K55" s="382"/>
      <c r="L55" s="382"/>
      <c r="M55" s="382"/>
      <c r="N55" s="382"/>
      <c r="O55" s="382"/>
      <c r="P55" s="382"/>
      <c r="Q55" s="363" t="s">
        <v>524</v>
      </c>
      <c r="R55" s="318"/>
      <c r="S55" s="318"/>
      <c r="T55" s="318"/>
      <c r="U55" s="318"/>
      <c r="V55" s="318"/>
      <c r="W55" s="318"/>
      <c r="X55" s="318"/>
      <c r="Y55" s="318"/>
      <c r="Z55" s="318"/>
      <c r="AA55" s="318"/>
      <c r="AB55" s="318"/>
      <c r="AC55" s="318"/>
      <c r="AD55" s="318"/>
      <c r="AE55" s="318"/>
      <c r="AF55" s="318"/>
      <c r="AG55" s="318"/>
      <c r="AH55" s="318"/>
      <c r="AI55" s="318"/>
      <c r="AJ55" s="318"/>
      <c r="AK55" s="318"/>
      <c r="AL55" s="318"/>
      <c r="AM55" s="318"/>
      <c r="AN55" s="318"/>
      <c r="AO55" s="318"/>
      <c r="AP55" s="318"/>
      <c r="AQ55" s="318"/>
      <c r="AR55" s="318"/>
      <c r="AS55" s="318"/>
      <c r="AT55" s="318"/>
      <c r="AU55" s="318"/>
      <c r="AV55" s="318"/>
      <c r="AW55" s="318"/>
      <c r="AX55" s="318"/>
      <c r="AY55" s="318"/>
      <c r="AZ55" s="318"/>
      <c r="BA55" s="318"/>
      <c r="BB55" s="318"/>
      <c r="BC55" s="318"/>
      <c r="BD55" s="318"/>
      <c r="BE55" s="318"/>
      <c r="BF55" s="318"/>
      <c r="BG55" s="318"/>
      <c r="BH55" s="318"/>
      <c r="BI55" s="318"/>
      <c r="BJ55" s="318"/>
      <c r="BK55" s="318"/>
      <c r="BL55" s="318"/>
      <c r="BM55" s="318"/>
      <c r="BN55" s="318"/>
      <c r="BO55" s="318"/>
      <c r="BP55" s="318"/>
      <c r="BQ55" s="318"/>
      <c r="BR55" s="318"/>
      <c r="BS55" s="318"/>
      <c r="BT55" s="318"/>
      <c r="BU55" s="318"/>
      <c r="BV55" s="318"/>
      <c r="BW55" s="318"/>
      <c r="BX55" s="318"/>
      <c r="BY55" s="318"/>
      <c r="BZ55" s="318"/>
      <c r="CA55" s="318"/>
      <c r="CB55" s="318"/>
      <c r="CC55" s="318"/>
      <c r="CD55" s="318"/>
      <c r="CE55" s="318"/>
      <c r="CF55" s="318"/>
      <c r="CG55" s="318"/>
      <c r="CH55" s="318"/>
      <c r="CI55" s="318"/>
      <c r="CJ55" s="318"/>
      <c r="CK55" s="318"/>
      <c r="CL55" s="318"/>
      <c r="CM55" s="318"/>
      <c r="CN55" s="318"/>
      <c r="CO55" s="318"/>
      <c r="CP55" s="318"/>
      <c r="CQ55" s="318"/>
      <c r="CR55" s="318"/>
      <c r="CS55" s="318"/>
      <c r="CT55" s="318"/>
      <c r="CU55" s="318"/>
      <c r="CV55" s="318"/>
      <c r="CW55" s="318"/>
      <c r="CX55" s="318"/>
      <c r="CY55" s="318"/>
      <c r="CZ55" s="318"/>
      <c r="DA55" s="318"/>
      <c r="DB55" s="318"/>
      <c r="DC55" s="318"/>
      <c r="DD55" s="318"/>
      <c r="DE55" s="318"/>
      <c r="DF55" s="318"/>
      <c r="DG55" s="318"/>
      <c r="DH55" s="318"/>
      <c r="DI55" s="318"/>
      <c r="DJ55" s="318"/>
      <c r="DK55" s="318"/>
      <c r="DL55" s="318"/>
      <c r="DM55" s="318"/>
      <c r="DN55" s="318"/>
      <c r="DO55" s="318"/>
      <c r="DP55" s="318"/>
      <c r="DQ55" s="318"/>
    </row>
    <row r="56" spans="1:121" s="343" customFormat="1" ht="72" x14ac:dyDescent="0.4">
      <c r="A56" s="351" t="s">
        <v>602</v>
      </c>
      <c r="B56" s="384" t="s">
        <v>603</v>
      </c>
      <c r="C56" s="346" t="s">
        <v>583</v>
      </c>
      <c r="D56" s="347">
        <v>18000</v>
      </c>
      <c r="E56" s="355"/>
      <c r="F56" s="355"/>
      <c r="G56" s="385" t="s">
        <v>604</v>
      </c>
      <c r="H56" s="385" t="s">
        <v>605</v>
      </c>
      <c r="I56" s="385" t="s">
        <v>606</v>
      </c>
      <c r="J56" s="386" t="s">
        <v>607</v>
      </c>
      <c r="K56" s="355" t="s">
        <v>608</v>
      </c>
      <c r="L56" s="350" t="s">
        <v>609</v>
      </c>
      <c r="M56" s="350" t="s">
        <v>83</v>
      </c>
      <c r="N56" s="350"/>
      <c r="O56" s="350"/>
      <c r="P56" s="387"/>
      <c r="Q56" s="365" t="s">
        <v>610</v>
      </c>
      <c r="R56" s="318"/>
      <c r="S56" s="318"/>
      <c r="T56" s="318"/>
      <c r="U56" s="318"/>
      <c r="V56" s="318"/>
      <c r="W56" s="318"/>
      <c r="X56" s="318"/>
      <c r="Y56" s="318"/>
      <c r="Z56" s="318"/>
      <c r="AA56" s="318"/>
      <c r="AB56" s="318"/>
      <c r="AC56" s="318"/>
      <c r="AD56" s="318"/>
      <c r="AE56" s="318"/>
      <c r="AF56" s="318"/>
      <c r="AG56" s="318"/>
      <c r="AH56" s="318"/>
      <c r="AI56" s="318"/>
      <c r="AJ56" s="318"/>
      <c r="AK56" s="318"/>
      <c r="AL56" s="318"/>
      <c r="AM56" s="318"/>
      <c r="AN56" s="318"/>
      <c r="AO56" s="318"/>
      <c r="AP56" s="318"/>
      <c r="AQ56" s="318"/>
      <c r="AR56" s="318"/>
      <c r="AS56" s="318"/>
      <c r="AT56" s="318"/>
      <c r="AU56" s="318"/>
      <c r="AV56" s="318"/>
      <c r="AW56" s="318"/>
      <c r="AX56" s="318"/>
      <c r="AY56" s="318"/>
      <c r="AZ56" s="318"/>
      <c r="BA56" s="318"/>
      <c r="BB56" s="318"/>
      <c r="BC56" s="318"/>
      <c r="BD56" s="318"/>
      <c r="BE56" s="318"/>
      <c r="BF56" s="318"/>
      <c r="BG56" s="318"/>
      <c r="BH56" s="318"/>
      <c r="BI56" s="318"/>
      <c r="BJ56" s="318"/>
      <c r="BK56" s="318"/>
      <c r="BL56" s="318"/>
      <c r="BM56" s="318"/>
      <c r="BN56" s="318"/>
      <c r="BO56" s="318"/>
      <c r="BP56" s="318"/>
      <c r="BQ56" s="318"/>
      <c r="BR56" s="318"/>
      <c r="BS56" s="318"/>
      <c r="BT56" s="318"/>
      <c r="BU56" s="318"/>
      <c r="BV56" s="318"/>
      <c r="BW56" s="318"/>
      <c r="BX56" s="318"/>
      <c r="BY56" s="318"/>
      <c r="BZ56" s="318"/>
      <c r="CA56" s="318"/>
      <c r="CB56" s="318"/>
      <c r="CC56" s="318"/>
      <c r="CD56" s="318"/>
      <c r="CE56" s="318"/>
      <c r="CF56" s="318"/>
      <c r="CG56" s="318"/>
      <c r="CH56" s="318"/>
      <c r="CI56" s="318"/>
      <c r="CJ56" s="318"/>
      <c r="CK56" s="318"/>
      <c r="CL56" s="318"/>
      <c r="CM56" s="318"/>
      <c r="CN56" s="318"/>
      <c r="CO56" s="318"/>
      <c r="CP56" s="318"/>
      <c r="CQ56" s="318"/>
      <c r="CR56" s="318"/>
      <c r="CS56" s="318"/>
      <c r="CT56" s="318"/>
      <c r="CU56" s="318"/>
      <c r="CV56" s="318"/>
      <c r="CW56" s="318"/>
      <c r="CX56" s="318"/>
      <c r="CY56" s="318"/>
      <c r="CZ56" s="318"/>
      <c r="DA56" s="318"/>
      <c r="DB56" s="318"/>
      <c r="DC56" s="318"/>
      <c r="DD56" s="318"/>
      <c r="DE56" s="318"/>
      <c r="DF56" s="318"/>
      <c r="DG56" s="318"/>
      <c r="DH56" s="318"/>
      <c r="DI56" s="318"/>
      <c r="DJ56" s="318"/>
      <c r="DK56" s="318"/>
      <c r="DL56" s="318"/>
      <c r="DM56" s="318"/>
      <c r="DN56" s="318"/>
      <c r="DO56" s="318"/>
      <c r="DP56" s="318"/>
      <c r="DQ56" s="318"/>
    </row>
    <row r="57" spans="1:121" s="343" customFormat="1" ht="36" x14ac:dyDescent="0.4">
      <c r="A57" s="351" t="s">
        <v>611</v>
      </c>
      <c r="B57" s="345" t="s">
        <v>612</v>
      </c>
      <c r="C57" s="346" t="s">
        <v>613</v>
      </c>
      <c r="D57" s="347">
        <v>4000</v>
      </c>
      <c r="E57" s="350"/>
      <c r="F57" s="350"/>
      <c r="G57" s="355"/>
      <c r="H57" s="349" t="s">
        <v>523</v>
      </c>
      <c r="I57" s="355"/>
      <c r="J57" s="355"/>
      <c r="K57" s="349" t="s">
        <v>523</v>
      </c>
      <c r="L57" s="350"/>
      <c r="M57" s="350"/>
      <c r="N57" s="350"/>
      <c r="O57" s="350"/>
      <c r="P57" s="350"/>
      <c r="Q57" s="365" t="s">
        <v>610</v>
      </c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18"/>
      <c r="AO57" s="318"/>
      <c r="AP57" s="318"/>
      <c r="AQ57" s="318"/>
      <c r="AR57" s="318"/>
      <c r="AS57" s="318"/>
      <c r="AT57" s="318"/>
      <c r="AU57" s="318"/>
      <c r="AV57" s="318"/>
      <c r="AW57" s="318"/>
      <c r="AX57" s="318"/>
      <c r="AY57" s="318"/>
      <c r="AZ57" s="318"/>
      <c r="BA57" s="318"/>
      <c r="BB57" s="318"/>
      <c r="BC57" s="318"/>
      <c r="BD57" s="318"/>
      <c r="BE57" s="318"/>
      <c r="BF57" s="318"/>
      <c r="BG57" s="318"/>
      <c r="BH57" s="318"/>
      <c r="BI57" s="318"/>
      <c r="BJ57" s="318"/>
      <c r="BK57" s="318"/>
      <c r="BL57" s="318"/>
      <c r="BM57" s="318"/>
      <c r="BN57" s="318"/>
      <c r="BO57" s="318"/>
      <c r="BP57" s="318"/>
      <c r="BQ57" s="318"/>
      <c r="BR57" s="318"/>
      <c r="BS57" s="318"/>
      <c r="BT57" s="318"/>
      <c r="BU57" s="318"/>
      <c r="BV57" s="318"/>
      <c r="BW57" s="318"/>
      <c r="BX57" s="318"/>
      <c r="BY57" s="318"/>
      <c r="BZ57" s="318"/>
      <c r="CA57" s="318"/>
      <c r="CB57" s="318"/>
      <c r="CC57" s="318"/>
      <c r="CD57" s="318"/>
      <c r="CE57" s="318"/>
      <c r="CF57" s="318"/>
      <c r="CG57" s="318"/>
      <c r="CH57" s="318"/>
      <c r="CI57" s="318"/>
      <c r="CJ57" s="318"/>
      <c r="CK57" s="318"/>
      <c r="CL57" s="318"/>
      <c r="CM57" s="318"/>
      <c r="CN57" s="318"/>
      <c r="CO57" s="318"/>
      <c r="CP57" s="318"/>
      <c r="CQ57" s="318"/>
      <c r="CR57" s="318"/>
      <c r="CS57" s="318"/>
      <c r="CT57" s="318"/>
      <c r="CU57" s="318"/>
      <c r="CV57" s="318"/>
      <c r="CW57" s="318"/>
      <c r="CX57" s="318"/>
      <c r="CY57" s="318"/>
      <c r="CZ57" s="318"/>
      <c r="DA57" s="318"/>
      <c r="DB57" s="318"/>
      <c r="DC57" s="318"/>
      <c r="DD57" s="318"/>
      <c r="DE57" s="318"/>
      <c r="DF57" s="318"/>
      <c r="DG57" s="318"/>
      <c r="DH57" s="318"/>
      <c r="DI57" s="318"/>
      <c r="DJ57" s="318"/>
      <c r="DK57" s="318"/>
      <c r="DL57" s="318"/>
      <c r="DM57" s="318"/>
      <c r="DN57" s="318"/>
      <c r="DO57" s="318"/>
      <c r="DP57" s="318"/>
      <c r="DQ57" s="318"/>
    </row>
    <row r="58" spans="1:121" s="343" customFormat="1" x14ac:dyDescent="0.4">
      <c r="A58" s="351" t="s">
        <v>614</v>
      </c>
      <c r="B58" s="345">
        <v>1</v>
      </c>
      <c r="C58" s="346" t="s">
        <v>5</v>
      </c>
      <c r="D58" s="347"/>
      <c r="E58" s="350"/>
      <c r="F58" s="350"/>
      <c r="G58" s="350"/>
      <c r="H58" s="354"/>
      <c r="I58" s="350"/>
      <c r="J58" s="350"/>
      <c r="K58" s="350"/>
      <c r="L58" s="350" t="s">
        <v>523</v>
      </c>
      <c r="M58" s="350"/>
      <c r="N58" s="350"/>
      <c r="O58" s="350"/>
      <c r="P58" s="350"/>
      <c r="Q58" s="365" t="s">
        <v>577</v>
      </c>
      <c r="R58" s="318"/>
      <c r="S58" s="318"/>
      <c r="T58" s="318"/>
      <c r="U58" s="318"/>
      <c r="V58" s="318"/>
      <c r="W58" s="318"/>
      <c r="X58" s="318"/>
      <c r="Y58" s="318"/>
      <c r="Z58" s="318"/>
      <c r="AA58" s="318"/>
      <c r="AB58" s="318"/>
      <c r="AC58" s="318"/>
      <c r="AD58" s="318"/>
      <c r="AE58" s="318"/>
      <c r="AF58" s="318"/>
      <c r="AG58" s="318"/>
      <c r="AH58" s="318"/>
      <c r="AI58" s="318"/>
      <c r="AJ58" s="318"/>
      <c r="AK58" s="318"/>
      <c r="AL58" s="318"/>
      <c r="AM58" s="318"/>
      <c r="AN58" s="318"/>
      <c r="AO58" s="318"/>
      <c r="AP58" s="318"/>
      <c r="AQ58" s="318"/>
      <c r="AR58" s="318"/>
      <c r="AS58" s="318"/>
      <c r="AT58" s="318"/>
      <c r="AU58" s="318"/>
      <c r="AV58" s="318"/>
      <c r="AW58" s="318"/>
      <c r="AX58" s="318"/>
      <c r="AY58" s="318"/>
      <c r="AZ58" s="318"/>
      <c r="BA58" s="318"/>
      <c r="BB58" s="318"/>
      <c r="BC58" s="318"/>
      <c r="BD58" s="318"/>
      <c r="BE58" s="318"/>
      <c r="BF58" s="318"/>
      <c r="BG58" s="318"/>
      <c r="BH58" s="318"/>
      <c r="BI58" s="318"/>
      <c r="BJ58" s="318"/>
      <c r="BK58" s="318"/>
      <c r="BL58" s="318"/>
      <c r="BM58" s="318"/>
      <c r="BN58" s="318"/>
      <c r="BO58" s="318"/>
      <c r="BP58" s="318"/>
      <c r="BQ58" s="318"/>
      <c r="BR58" s="318"/>
      <c r="BS58" s="318"/>
      <c r="BT58" s="318"/>
      <c r="BU58" s="318"/>
      <c r="BV58" s="318"/>
      <c r="BW58" s="318"/>
      <c r="BX58" s="318"/>
      <c r="BY58" s="318"/>
      <c r="BZ58" s="318"/>
      <c r="CA58" s="318"/>
      <c r="CB58" s="318"/>
      <c r="CC58" s="318"/>
      <c r="CD58" s="318"/>
      <c r="CE58" s="318"/>
      <c r="CF58" s="318"/>
      <c r="CG58" s="318"/>
      <c r="CH58" s="318"/>
      <c r="CI58" s="318"/>
      <c r="CJ58" s="318"/>
      <c r="CK58" s="318"/>
      <c r="CL58" s="318"/>
      <c r="CM58" s="318"/>
      <c r="CN58" s="318"/>
      <c r="CO58" s="318"/>
      <c r="CP58" s="318"/>
      <c r="CQ58" s="318"/>
      <c r="CR58" s="318"/>
      <c r="CS58" s="318"/>
      <c r="CT58" s="318"/>
      <c r="CU58" s="318"/>
      <c r="CV58" s="318"/>
      <c r="CW58" s="318"/>
      <c r="CX58" s="318"/>
      <c r="CY58" s="318"/>
      <c r="CZ58" s="318"/>
      <c r="DA58" s="318"/>
      <c r="DB58" s="318"/>
      <c r="DC58" s="318"/>
      <c r="DD58" s="318"/>
      <c r="DE58" s="318"/>
      <c r="DF58" s="318"/>
      <c r="DG58" s="318"/>
      <c r="DH58" s="318"/>
      <c r="DI58" s="318"/>
      <c r="DJ58" s="318"/>
      <c r="DK58" s="318"/>
      <c r="DL58" s="318"/>
      <c r="DM58" s="318"/>
      <c r="DN58" s="318"/>
      <c r="DO58" s="318"/>
      <c r="DP58" s="318"/>
      <c r="DQ58" s="318"/>
    </row>
    <row r="59" spans="1:121" s="343" customFormat="1" ht="39.6" x14ac:dyDescent="0.4">
      <c r="A59" s="377" t="s">
        <v>615</v>
      </c>
      <c r="B59" s="388"/>
      <c r="C59" s="389"/>
      <c r="D59" s="390"/>
      <c r="E59" s="391"/>
      <c r="F59" s="391"/>
      <c r="G59" s="391"/>
      <c r="H59" s="392"/>
      <c r="I59" s="391"/>
      <c r="J59" s="391"/>
      <c r="K59" s="391"/>
      <c r="L59" s="391"/>
      <c r="M59" s="391"/>
      <c r="N59" s="391"/>
      <c r="O59" s="391"/>
      <c r="P59" s="391"/>
      <c r="Q59" s="363" t="s">
        <v>524</v>
      </c>
      <c r="R59" s="318"/>
      <c r="S59" s="318"/>
      <c r="T59" s="318"/>
      <c r="U59" s="318"/>
      <c r="V59" s="318"/>
      <c r="W59" s="318"/>
      <c r="X59" s="318"/>
      <c r="Y59" s="318"/>
      <c r="Z59" s="318"/>
      <c r="AA59" s="318"/>
      <c r="AB59" s="318"/>
      <c r="AC59" s="318"/>
      <c r="AD59" s="318"/>
      <c r="AE59" s="318"/>
      <c r="AF59" s="318"/>
      <c r="AG59" s="318"/>
      <c r="AH59" s="318"/>
      <c r="AI59" s="318"/>
      <c r="AJ59" s="318"/>
      <c r="AK59" s="318"/>
      <c r="AL59" s="318"/>
      <c r="AM59" s="318"/>
      <c r="AN59" s="318"/>
      <c r="AO59" s="318"/>
      <c r="AP59" s="318"/>
      <c r="AQ59" s="318"/>
      <c r="AR59" s="318"/>
      <c r="AS59" s="318"/>
      <c r="AT59" s="318"/>
      <c r="AU59" s="318"/>
      <c r="AV59" s="318"/>
      <c r="AW59" s="318"/>
      <c r="AX59" s="318"/>
      <c r="AY59" s="318"/>
      <c r="AZ59" s="318"/>
      <c r="BA59" s="318"/>
      <c r="BB59" s="318"/>
      <c r="BC59" s="318"/>
      <c r="BD59" s="318"/>
      <c r="BE59" s="318"/>
      <c r="BF59" s="318"/>
      <c r="BG59" s="318"/>
      <c r="BH59" s="318"/>
      <c r="BI59" s="318"/>
      <c r="BJ59" s="318"/>
      <c r="BK59" s="318"/>
      <c r="BL59" s="318"/>
      <c r="BM59" s="318"/>
      <c r="BN59" s="318"/>
      <c r="BO59" s="318"/>
      <c r="BP59" s="318"/>
      <c r="BQ59" s="318"/>
      <c r="BR59" s="318"/>
      <c r="BS59" s="318"/>
      <c r="BT59" s="318"/>
      <c r="BU59" s="318"/>
      <c r="BV59" s="318"/>
      <c r="BW59" s="318"/>
      <c r="BX59" s="318"/>
      <c r="BY59" s="318"/>
      <c r="BZ59" s="318"/>
      <c r="CA59" s="318"/>
      <c r="CB59" s="318"/>
      <c r="CC59" s="318"/>
      <c r="CD59" s="318"/>
      <c r="CE59" s="318"/>
      <c r="CF59" s="318"/>
      <c r="CG59" s="318"/>
      <c r="CH59" s="318"/>
      <c r="CI59" s="318"/>
      <c r="CJ59" s="318"/>
      <c r="CK59" s="318"/>
      <c r="CL59" s="318"/>
      <c r="CM59" s="318"/>
      <c r="CN59" s="318"/>
      <c r="CO59" s="318"/>
      <c r="CP59" s="318"/>
      <c r="CQ59" s="318"/>
      <c r="CR59" s="318"/>
      <c r="CS59" s="318"/>
      <c r="CT59" s="318"/>
      <c r="CU59" s="318"/>
      <c r="CV59" s="318"/>
      <c r="CW59" s="318"/>
      <c r="CX59" s="318"/>
      <c r="CY59" s="318"/>
      <c r="CZ59" s="318"/>
      <c r="DA59" s="318"/>
      <c r="DB59" s="318"/>
      <c r="DC59" s="318"/>
      <c r="DD59" s="318"/>
      <c r="DE59" s="318"/>
      <c r="DF59" s="318"/>
      <c r="DG59" s="318"/>
      <c r="DH59" s="318"/>
      <c r="DI59" s="318"/>
      <c r="DJ59" s="318"/>
      <c r="DK59" s="318"/>
      <c r="DL59" s="318"/>
      <c r="DM59" s="318"/>
      <c r="DN59" s="318"/>
      <c r="DO59" s="318"/>
      <c r="DP59" s="318"/>
      <c r="DQ59" s="318"/>
    </row>
    <row r="60" spans="1:121" s="343" customFormat="1" x14ac:dyDescent="0.4">
      <c r="A60" s="393" t="s">
        <v>616</v>
      </c>
      <c r="B60" s="394">
        <v>30</v>
      </c>
      <c r="C60" s="346" t="s">
        <v>7</v>
      </c>
      <c r="D60" s="347">
        <v>144000</v>
      </c>
      <c r="E60" s="350"/>
      <c r="F60" s="350"/>
      <c r="G60" s="350"/>
      <c r="H60" s="354"/>
      <c r="I60" s="350" t="s">
        <v>523</v>
      </c>
      <c r="J60" s="350"/>
      <c r="K60" s="350"/>
      <c r="L60" s="350"/>
      <c r="M60" s="350"/>
      <c r="N60" s="350"/>
      <c r="O60" s="350"/>
      <c r="P60" s="350"/>
      <c r="Q60" s="365" t="s">
        <v>577</v>
      </c>
      <c r="R60" s="318"/>
      <c r="S60" s="318"/>
      <c r="T60" s="318"/>
      <c r="U60" s="318"/>
      <c r="V60" s="318"/>
      <c r="W60" s="318"/>
      <c r="X60" s="318"/>
      <c r="Y60" s="318"/>
      <c r="Z60" s="318"/>
      <c r="AA60" s="318"/>
      <c r="AB60" s="318"/>
      <c r="AC60" s="318"/>
      <c r="AD60" s="318"/>
      <c r="AE60" s="318"/>
      <c r="AF60" s="318"/>
      <c r="AG60" s="318"/>
      <c r="AH60" s="318"/>
      <c r="AI60" s="318"/>
      <c r="AJ60" s="318"/>
      <c r="AK60" s="318"/>
      <c r="AL60" s="318"/>
      <c r="AM60" s="318"/>
      <c r="AN60" s="318"/>
      <c r="AO60" s="318"/>
      <c r="AP60" s="318"/>
      <c r="AQ60" s="318"/>
      <c r="AR60" s="318"/>
      <c r="AS60" s="318"/>
      <c r="AT60" s="318"/>
      <c r="AU60" s="318"/>
      <c r="AV60" s="318"/>
      <c r="AW60" s="318"/>
      <c r="AX60" s="318"/>
      <c r="AY60" s="318"/>
      <c r="AZ60" s="318"/>
      <c r="BA60" s="318"/>
      <c r="BB60" s="318"/>
      <c r="BC60" s="318"/>
      <c r="BD60" s="318"/>
      <c r="BE60" s="318"/>
      <c r="BF60" s="318"/>
      <c r="BG60" s="318"/>
      <c r="BH60" s="318"/>
      <c r="BI60" s="318"/>
      <c r="BJ60" s="318"/>
      <c r="BK60" s="318"/>
      <c r="BL60" s="318"/>
      <c r="BM60" s="318"/>
      <c r="BN60" s="318"/>
      <c r="BO60" s="318"/>
      <c r="BP60" s="318"/>
      <c r="BQ60" s="318"/>
      <c r="BR60" s="318"/>
      <c r="BS60" s="318"/>
      <c r="BT60" s="318"/>
      <c r="BU60" s="318"/>
      <c r="BV60" s="318"/>
      <c r="BW60" s="318"/>
      <c r="BX60" s="318"/>
      <c r="BY60" s="318"/>
      <c r="BZ60" s="318"/>
      <c r="CA60" s="318"/>
      <c r="CB60" s="318"/>
      <c r="CC60" s="318"/>
      <c r="CD60" s="318"/>
      <c r="CE60" s="318"/>
      <c r="CF60" s="318"/>
      <c r="CG60" s="318"/>
      <c r="CH60" s="318"/>
      <c r="CI60" s="318"/>
      <c r="CJ60" s="318"/>
      <c r="CK60" s="318"/>
      <c r="CL60" s="318"/>
      <c r="CM60" s="318"/>
      <c r="CN60" s="318"/>
      <c r="CO60" s="318"/>
      <c r="CP60" s="318"/>
      <c r="CQ60" s="318"/>
      <c r="CR60" s="318"/>
      <c r="CS60" s="318"/>
      <c r="CT60" s="318"/>
      <c r="CU60" s="318"/>
      <c r="CV60" s="318"/>
      <c r="CW60" s="318"/>
      <c r="CX60" s="318"/>
      <c r="CY60" s="318"/>
      <c r="CZ60" s="318"/>
      <c r="DA60" s="318"/>
      <c r="DB60" s="318"/>
      <c r="DC60" s="318"/>
      <c r="DD60" s="318"/>
      <c r="DE60" s="318"/>
      <c r="DF60" s="318"/>
      <c r="DG60" s="318"/>
      <c r="DH60" s="318"/>
      <c r="DI60" s="318"/>
      <c r="DJ60" s="318"/>
      <c r="DK60" s="318"/>
      <c r="DL60" s="318"/>
      <c r="DM60" s="318"/>
      <c r="DN60" s="318"/>
      <c r="DO60" s="318"/>
      <c r="DP60" s="318"/>
      <c r="DQ60" s="318"/>
    </row>
    <row r="61" spans="1:121" s="343" customFormat="1" x14ac:dyDescent="0.4">
      <c r="A61" s="393" t="s">
        <v>617</v>
      </c>
      <c r="B61" s="345">
        <v>1</v>
      </c>
      <c r="C61" s="346" t="s">
        <v>618</v>
      </c>
      <c r="D61" s="347">
        <v>48000</v>
      </c>
      <c r="E61" s="354"/>
      <c r="F61" s="354"/>
      <c r="G61" s="350"/>
      <c r="H61" s="350"/>
      <c r="I61" s="350" t="s">
        <v>523</v>
      </c>
      <c r="J61" s="350"/>
      <c r="K61" s="350"/>
      <c r="L61" s="350"/>
      <c r="M61" s="350"/>
      <c r="N61" s="350"/>
      <c r="O61" s="350"/>
      <c r="P61" s="350"/>
      <c r="Q61" s="365" t="s">
        <v>577</v>
      </c>
      <c r="R61" s="318"/>
      <c r="S61" s="318"/>
      <c r="T61" s="318"/>
      <c r="U61" s="318"/>
      <c r="V61" s="318"/>
      <c r="W61" s="318"/>
      <c r="X61" s="318"/>
      <c r="Y61" s="318"/>
      <c r="Z61" s="318"/>
      <c r="AA61" s="318"/>
      <c r="AB61" s="318"/>
      <c r="AC61" s="318"/>
      <c r="AD61" s="318"/>
      <c r="AE61" s="318"/>
      <c r="AF61" s="318"/>
      <c r="AG61" s="318"/>
      <c r="AH61" s="318"/>
      <c r="AI61" s="318"/>
      <c r="AJ61" s="318"/>
      <c r="AK61" s="318"/>
      <c r="AL61" s="318"/>
      <c r="AM61" s="318"/>
      <c r="AN61" s="318"/>
      <c r="AO61" s="318"/>
      <c r="AP61" s="318"/>
      <c r="AQ61" s="318"/>
      <c r="AR61" s="318"/>
      <c r="AS61" s="318"/>
      <c r="AT61" s="318"/>
      <c r="AU61" s="318"/>
      <c r="AV61" s="318"/>
      <c r="AW61" s="318"/>
      <c r="AX61" s="318"/>
      <c r="AY61" s="318"/>
      <c r="AZ61" s="318"/>
      <c r="BA61" s="318"/>
      <c r="BB61" s="318"/>
      <c r="BC61" s="318"/>
      <c r="BD61" s="318"/>
      <c r="BE61" s="318"/>
      <c r="BF61" s="318"/>
      <c r="BG61" s="318"/>
      <c r="BH61" s="318"/>
      <c r="BI61" s="318"/>
      <c r="BJ61" s="318"/>
      <c r="BK61" s="318"/>
      <c r="BL61" s="318"/>
      <c r="BM61" s="318"/>
      <c r="BN61" s="318"/>
      <c r="BO61" s="318"/>
      <c r="BP61" s="318"/>
      <c r="BQ61" s="318"/>
      <c r="BR61" s="318"/>
      <c r="BS61" s="318"/>
      <c r="BT61" s="318"/>
      <c r="BU61" s="318"/>
      <c r="BV61" s="318"/>
      <c r="BW61" s="318"/>
      <c r="BX61" s="318"/>
      <c r="BY61" s="318"/>
      <c r="BZ61" s="318"/>
      <c r="CA61" s="318"/>
      <c r="CB61" s="318"/>
      <c r="CC61" s="318"/>
      <c r="CD61" s="318"/>
      <c r="CE61" s="318"/>
      <c r="CF61" s="318"/>
      <c r="CG61" s="318"/>
      <c r="CH61" s="318"/>
      <c r="CI61" s="318"/>
      <c r="CJ61" s="318"/>
      <c r="CK61" s="318"/>
      <c r="CL61" s="318"/>
      <c r="CM61" s="318"/>
      <c r="CN61" s="318"/>
      <c r="CO61" s="318"/>
      <c r="CP61" s="318"/>
      <c r="CQ61" s="318"/>
      <c r="CR61" s="318"/>
      <c r="CS61" s="318"/>
      <c r="CT61" s="318"/>
      <c r="CU61" s="318"/>
      <c r="CV61" s="318"/>
      <c r="CW61" s="318"/>
      <c r="CX61" s="318"/>
      <c r="CY61" s="318"/>
      <c r="CZ61" s="318"/>
      <c r="DA61" s="318"/>
      <c r="DB61" s="318"/>
      <c r="DC61" s="318"/>
      <c r="DD61" s="318"/>
      <c r="DE61" s="318"/>
      <c r="DF61" s="318"/>
      <c r="DG61" s="318"/>
      <c r="DH61" s="318"/>
      <c r="DI61" s="318"/>
      <c r="DJ61" s="318"/>
      <c r="DK61" s="318"/>
      <c r="DL61" s="318"/>
      <c r="DM61" s="318"/>
      <c r="DN61" s="318"/>
      <c r="DO61" s="318"/>
      <c r="DP61" s="318"/>
      <c r="DQ61" s="318"/>
    </row>
    <row r="62" spans="1:121" s="343" customFormat="1" x14ac:dyDescent="0.4">
      <c r="A62" s="393" t="s">
        <v>619</v>
      </c>
      <c r="B62" s="395" t="s">
        <v>620</v>
      </c>
      <c r="C62" s="373" t="s">
        <v>80</v>
      </c>
      <c r="D62" s="347">
        <v>16500</v>
      </c>
      <c r="E62" s="354"/>
      <c r="F62" s="354"/>
      <c r="G62" s="350"/>
      <c r="H62" s="350"/>
      <c r="I62" s="350" t="s">
        <v>523</v>
      </c>
      <c r="J62" s="350"/>
      <c r="K62" s="350"/>
      <c r="L62" s="350"/>
      <c r="M62" s="350"/>
      <c r="N62" s="350"/>
      <c r="O62" s="350"/>
      <c r="P62" s="350"/>
      <c r="Q62" s="365" t="s">
        <v>577</v>
      </c>
      <c r="R62" s="318"/>
      <c r="S62" s="318"/>
      <c r="T62" s="318"/>
      <c r="U62" s="318"/>
      <c r="V62" s="318"/>
      <c r="W62" s="318"/>
      <c r="X62" s="318"/>
      <c r="Y62" s="318"/>
      <c r="Z62" s="318"/>
      <c r="AA62" s="318"/>
      <c r="AB62" s="318"/>
      <c r="AC62" s="318"/>
      <c r="AD62" s="318"/>
      <c r="AE62" s="318"/>
      <c r="AF62" s="318"/>
      <c r="AG62" s="318"/>
      <c r="AH62" s="318"/>
      <c r="AI62" s="318"/>
      <c r="AJ62" s="318"/>
      <c r="AK62" s="318"/>
      <c r="AL62" s="318"/>
      <c r="AM62" s="318"/>
      <c r="AN62" s="318"/>
      <c r="AO62" s="318"/>
      <c r="AP62" s="318"/>
      <c r="AQ62" s="318"/>
      <c r="AR62" s="318"/>
      <c r="AS62" s="318"/>
      <c r="AT62" s="318"/>
      <c r="AU62" s="318"/>
      <c r="AV62" s="318"/>
      <c r="AW62" s="318"/>
      <c r="AX62" s="318"/>
      <c r="AY62" s="318"/>
      <c r="AZ62" s="318"/>
      <c r="BA62" s="318"/>
      <c r="BB62" s="318"/>
      <c r="BC62" s="318"/>
      <c r="BD62" s="318"/>
      <c r="BE62" s="318"/>
      <c r="BF62" s="318"/>
      <c r="BG62" s="318"/>
      <c r="BH62" s="318"/>
      <c r="BI62" s="318"/>
      <c r="BJ62" s="318"/>
      <c r="BK62" s="318"/>
      <c r="BL62" s="318"/>
      <c r="BM62" s="318"/>
      <c r="BN62" s="318"/>
      <c r="BO62" s="318"/>
      <c r="BP62" s="318"/>
      <c r="BQ62" s="318"/>
      <c r="BR62" s="318"/>
      <c r="BS62" s="318"/>
      <c r="BT62" s="318"/>
      <c r="BU62" s="318"/>
      <c r="BV62" s="318"/>
      <c r="BW62" s="318"/>
      <c r="BX62" s="318"/>
      <c r="BY62" s="318"/>
      <c r="BZ62" s="318"/>
      <c r="CA62" s="318"/>
      <c r="CB62" s="318"/>
      <c r="CC62" s="318"/>
      <c r="CD62" s="318"/>
      <c r="CE62" s="318"/>
      <c r="CF62" s="318"/>
      <c r="CG62" s="318"/>
      <c r="CH62" s="318"/>
      <c r="CI62" s="318"/>
      <c r="CJ62" s="318"/>
      <c r="CK62" s="318"/>
      <c r="CL62" s="318"/>
      <c r="CM62" s="318"/>
      <c r="CN62" s="318"/>
      <c r="CO62" s="318"/>
      <c r="CP62" s="318"/>
      <c r="CQ62" s="318"/>
      <c r="CR62" s="318"/>
      <c r="CS62" s="318"/>
      <c r="CT62" s="318"/>
      <c r="CU62" s="318"/>
      <c r="CV62" s="318"/>
      <c r="CW62" s="318"/>
      <c r="CX62" s="318"/>
      <c r="CY62" s="318"/>
      <c r="CZ62" s="318"/>
      <c r="DA62" s="318"/>
      <c r="DB62" s="318"/>
      <c r="DC62" s="318"/>
      <c r="DD62" s="318"/>
      <c r="DE62" s="318"/>
      <c r="DF62" s="318"/>
      <c r="DG62" s="318"/>
      <c r="DH62" s="318"/>
      <c r="DI62" s="318"/>
      <c r="DJ62" s="318"/>
      <c r="DK62" s="318"/>
      <c r="DL62" s="318"/>
      <c r="DM62" s="318"/>
      <c r="DN62" s="318"/>
      <c r="DO62" s="318"/>
      <c r="DP62" s="318"/>
      <c r="DQ62" s="318"/>
    </row>
    <row r="63" spans="1:121" s="343" customFormat="1" x14ac:dyDescent="0.4">
      <c r="A63" s="393" t="s">
        <v>621</v>
      </c>
      <c r="B63" s="345">
        <v>1</v>
      </c>
      <c r="C63" s="346" t="s">
        <v>5</v>
      </c>
      <c r="D63" s="347">
        <v>19200</v>
      </c>
      <c r="E63" s="354"/>
      <c r="F63" s="354"/>
      <c r="G63" s="350"/>
      <c r="H63" s="350"/>
      <c r="I63" s="350"/>
      <c r="J63" s="350"/>
      <c r="K63" s="350"/>
      <c r="L63" s="350" t="s">
        <v>523</v>
      </c>
      <c r="M63" s="350"/>
      <c r="N63" s="350"/>
      <c r="O63" s="350"/>
      <c r="P63" s="350"/>
      <c r="Q63" s="365" t="s">
        <v>577</v>
      </c>
      <c r="R63" s="318"/>
      <c r="S63" s="318"/>
      <c r="T63" s="318"/>
      <c r="U63" s="318"/>
      <c r="V63" s="318"/>
      <c r="W63" s="318"/>
      <c r="X63" s="318"/>
      <c r="Y63" s="318"/>
      <c r="Z63" s="318"/>
      <c r="AA63" s="318"/>
      <c r="AB63" s="318"/>
      <c r="AC63" s="318"/>
      <c r="AD63" s="318"/>
      <c r="AE63" s="318"/>
      <c r="AF63" s="318"/>
      <c r="AG63" s="318"/>
      <c r="AH63" s="318"/>
      <c r="AI63" s="318"/>
      <c r="AJ63" s="318"/>
      <c r="AK63" s="318"/>
      <c r="AL63" s="318"/>
      <c r="AM63" s="318"/>
      <c r="AN63" s="318"/>
      <c r="AO63" s="318"/>
      <c r="AP63" s="318"/>
      <c r="AQ63" s="318"/>
      <c r="AR63" s="318"/>
      <c r="AS63" s="318"/>
      <c r="AT63" s="318"/>
      <c r="AU63" s="318"/>
      <c r="AV63" s="318"/>
      <c r="AW63" s="318"/>
      <c r="AX63" s="318"/>
      <c r="AY63" s="318"/>
      <c r="AZ63" s="318"/>
      <c r="BA63" s="318"/>
      <c r="BB63" s="318"/>
      <c r="BC63" s="318"/>
      <c r="BD63" s="318"/>
      <c r="BE63" s="318"/>
      <c r="BF63" s="318"/>
      <c r="BG63" s="318"/>
      <c r="BH63" s="318"/>
      <c r="BI63" s="318"/>
      <c r="BJ63" s="318"/>
      <c r="BK63" s="318"/>
      <c r="BL63" s="318"/>
      <c r="BM63" s="318"/>
      <c r="BN63" s="318"/>
      <c r="BO63" s="318"/>
      <c r="BP63" s="318"/>
      <c r="BQ63" s="318"/>
      <c r="BR63" s="318"/>
      <c r="BS63" s="318"/>
      <c r="BT63" s="318"/>
      <c r="BU63" s="318"/>
      <c r="BV63" s="318"/>
      <c r="BW63" s="318"/>
      <c r="BX63" s="318"/>
      <c r="BY63" s="318"/>
      <c r="BZ63" s="318"/>
      <c r="CA63" s="318"/>
      <c r="CB63" s="318"/>
      <c r="CC63" s="318"/>
      <c r="CD63" s="318"/>
      <c r="CE63" s="318"/>
      <c r="CF63" s="318"/>
      <c r="CG63" s="318"/>
      <c r="CH63" s="318"/>
      <c r="CI63" s="318"/>
      <c r="CJ63" s="318"/>
      <c r="CK63" s="318"/>
      <c r="CL63" s="318"/>
      <c r="CM63" s="318"/>
      <c r="CN63" s="318"/>
      <c r="CO63" s="318"/>
      <c r="CP63" s="318"/>
      <c r="CQ63" s="318"/>
      <c r="CR63" s="318"/>
      <c r="CS63" s="318"/>
      <c r="CT63" s="318"/>
      <c r="CU63" s="318"/>
      <c r="CV63" s="318"/>
      <c r="CW63" s="318"/>
      <c r="CX63" s="318"/>
      <c r="CY63" s="318"/>
      <c r="CZ63" s="318"/>
      <c r="DA63" s="318"/>
      <c r="DB63" s="318"/>
      <c r="DC63" s="318"/>
      <c r="DD63" s="318"/>
      <c r="DE63" s="318"/>
      <c r="DF63" s="318"/>
      <c r="DG63" s="318"/>
      <c r="DH63" s="318"/>
      <c r="DI63" s="318"/>
      <c r="DJ63" s="318"/>
      <c r="DK63" s="318"/>
      <c r="DL63" s="318"/>
      <c r="DM63" s="318"/>
      <c r="DN63" s="318"/>
      <c r="DO63" s="318"/>
      <c r="DP63" s="318"/>
      <c r="DQ63" s="318"/>
    </row>
    <row r="64" spans="1:121" s="343" customFormat="1" x14ac:dyDescent="0.4">
      <c r="A64" s="393" t="s">
        <v>622</v>
      </c>
      <c r="B64" s="345">
        <v>36</v>
      </c>
      <c r="C64" s="346" t="s">
        <v>4</v>
      </c>
      <c r="D64" s="347">
        <v>89000</v>
      </c>
      <c r="E64" s="354"/>
      <c r="F64" s="354"/>
      <c r="G64" s="350"/>
      <c r="H64" s="350"/>
      <c r="I64" s="350" t="s">
        <v>523</v>
      </c>
      <c r="J64" s="350"/>
      <c r="K64" s="350"/>
      <c r="L64" s="350"/>
      <c r="M64" s="350"/>
      <c r="N64" s="350"/>
      <c r="O64" s="350"/>
      <c r="P64" s="350"/>
      <c r="Q64" s="365" t="s">
        <v>577</v>
      </c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8"/>
      <c r="AS64" s="318"/>
      <c r="AT64" s="318"/>
      <c r="AU64" s="318"/>
      <c r="AV64" s="318"/>
      <c r="AW64" s="318"/>
      <c r="AX64" s="318"/>
      <c r="AY64" s="318"/>
      <c r="AZ64" s="318"/>
      <c r="BA64" s="318"/>
      <c r="BB64" s="318"/>
      <c r="BC64" s="318"/>
      <c r="BD64" s="318"/>
      <c r="BE64" s="318"/>
      <c r="BF64" s="318"/>
      <c r="BG64" s="318"/>
      <c r="BH64" s="318"/>
      <c r="BI64" s="318"/>
      <c r="BJ64" s="318"/>
      <c r="BK64" s="318"/>
      <c r="BL64" s="318"/>
      <c r="BM64" s="318"/>
      <c r="BN64" s="318"/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8"/>
      <c r="CC64" s="318"/>
      <c r="CD64" s="318"/>
      <c r="CE64" s="318"/>
      <c r="CF64" s="318"/>
      <c r="CG64" s="318"/>
      <c r="CH64" s="318"/>
      <c r="CI64" s="318"/>
      <c r="CJ64" s="318"/>
      <c r="CK64" s="318"/>
      <c r="CL64" s="318"/>
      <c r="CM64" s="318"/>
      <c r="CN64" s="318"/>
      <c r="CO64" s="318"/>
      <c r="CP64" s="318"/>
      <c r="CQ64" s="318"/>
      <c r="CR64" s="318"/>
      <c r="CS64" s="318"/>
      <c r="CT64" s="318"/>
      <c r="CU64" s="318"/>
      <c r="CV64" s="318"/>
      <c r="CW64" s="318"/>
      <c r="CX64" s="318"/>
      <c r="CY64" s="318"/>
      <c r="CZ64" s="318"/>
      <c r="DA64" s="318"/>
      <c r="DB64" s="318"/>
      <c r="DC64" s="318"/>
      <c r="DD64" s="318"/>
      <c r="DE64" s="318"/>
      <c r="DF64" s="318"/>
      <c r="DG64" s="318"/>
      <c r="DH64" s="318"/>
      <c r="DI64" s="318"/>
      <c r="DJ64" s="318"/>
      <c r="DK64" s="318"/>
      <c r="DL64" s="318"/>
      <c r="DM64" s="318"/>
      <c r="DN64" s="318"/>
      <c r="DO64" s="318"/>
      <c r="DP64" s="318"/>
      <c r="DQ64" s="318"/>
    </row>
    <row r="65" spans="1:116" ht="39.6" x14ac:dyDescent="0.4">
      <c r="A65" s="396" t="s">
        <v>623</v>
      </c>
      <c r="B65" s="397"/>
      <c r="C65" s="398"/>
      <c r="D65" s="399"/>
      <c r="E65" s="400"/>
      <c r="F65" s="400"/>
      <c r="G65" s="400"/>
      <c r="H65" s="400"/>
      <c r="I65" s="400"/>
      <c r="J65" s="400"/>
      <c r="K65" s="400"/>
      <c r="L65" s="400"/>
      <c r="M65" s="400"/>
      <c r="N65" s="400"/>
      <c r="O65" s="400"/>
      <c r="P65" s="400"/>
      <c r="Q65" s="326" t="s">
        <v>524</v>
      </c>
    </row>
    <row r="66" spans="1:116" s="404" customFormat="1" ht="23.25" customHeight="1" x14ac:dyDescent="0.4">
      <c r="A66" s="401" t="s">
        <v>624</v>
      </c>
      <c r="B66" s="352">
        <v>3</v>
      </c>
      <c r="C66" s="361" t="s">
        <v>5</v>
      </c>
      <c r="D66" s="402" t="s">
        <v>600</v>
      </c>
      <c r="E66" s="403"/>
      <c r="F66" s="403"/>
      <c r="G66" s="350" t="s">
        <v>523</v>
      </c>
      <c r="H66" s="403"/>
      <c r="I66" s="403"/>
      <c r="J66" s="350" t="s">
        <v>523</v>
      </c>
      <c r="K66" s="403"/>
      <c r="L66" s="403"/>
      <c r="M66" s="350" t="s">
        <v>523</v>
      </c>
      <c r="N66" s="403"/>
      <c r="O66" s="403"/>
      <c r="P66" s="403"/>
      <c r="Q66" s="365" t="s">
        <v>625</v>
      </c>
    </row>
    <row r="67" spans="1:116" ht="39.6" x14ac:dyDescent="0.4">
      <c r="A67" s="377" t="s">
        <v>626</v>
      </c>
      <c r="B67" s="388"/>
      <c r="C67" s="389"/>
      <c r="D67" s="389"/>
      <c r="E67" s="405"/>
      <c r="F67" s="391"/>
      <c r="G67" s="391"/>
      <c r="H67" s="391"/>
      <c r="I67" s="391"/>
      <c r="J67" s="391"/>
      <c r="K67" s="391"/>
      <c r="L67" s="391"/>
      <c r="M67" s="391"/>
      <c r="N67" s="391"/>
      <c r="O67" s="391"/>
      <c r="P67" s="391"/>
      <c r="Q67" s="363" t="s">
        <v>524</v>
      </c>
    </row>
    <row r="68" spans="1:116" x14ac:dyDescent="0.4">
      <c r="A68" s="406" t="s">
        <v>627</v>
      </c>
      <c r="B68" s="356">
        <v>12</v>
      </c>
      <c r="C68" s="407" t="s">
        <v>5</v>
      </c>
      <c r="D68" s="408"/>
      <c r="E68" s="350" t="s">
        <v>523</v>
      </c>
      <c r="F68" s="350" t="s">
        <v>523</v>
      </c>
      <c r="G68" s="350" t="s">
        <v>523</v>
      </c>
      <c r="H68" s="350" t="s">
        <v>523</v>
      </c>
      <c r="I68" s="350" t="s">
        <v>523</v>
      </c>
      <c r="J68" s="350" t="s">
        <v>523</v>
      </c>
      <c r="K68" s="350" t="s">
        <v>523</v>
      </c>
      <c r="L68" s="350" t="s">
        <v>523</v>
      </c>
      <c r="M68" s="350" t="s">
        <v>523</v>
      </c>
      <c r="N68" s="350" t="s">
        <v>523</v>
      </c>
      <c r="O68" s="350" t="s">
        <v>523</v>
      </c>
      <c r="P68" s="350" t="s">
        <v>523</v>
      </c>
      <c r="Q68" s="365" t="s">
        <v>577</v>
      </c>
    </row>
    <row r="69" spans="1:116" x14ac:dyDescent="0.4">
      <c r="A69" s="409" t="s">
        <v>628</v>
      </c>
      <c r="B69" s="356">
        <v>1</v>
      </c>
      <c r="C69" s="408" t="s">
        <v>5</v>
      </c>
      <c r="D69" s="408"/>
      <c r="E69" s="410"/>
      <c r="F69" s="411"/>
      <c r="G69" s="411"/>
      <c r="H69" s="411"/>
      <c r="I69" s="411"/>
      <c r="J69" s="411"/>
      <c r="K69" s="411"/>
      <c r="L69" s="411"/>
      <c r="M69" s="411"/>
      <c r="N69" s="411"/>
      <c r="O69" s="350" t="s">
        <v>523</v>
      </c>
      <c r="P69" s="350" t="s">
        <v>523</v>
      </c>
      <c r="Q69" s="365" t="s">
        <v>577</v>
      </c>
    </row>
    <row r="71" spans="1:116" s="214" customFormat="1" ht="19.8" x14ac:dyDescent="0.5">
      <c r="B71" s="412">
        <v>1</v>
      </c>
      <c r="C71" s="295" t="s">
        <v>8</v>
      </c>
      <c r="D71" s="412" t="s">
        <v>629</v>
      </c>
      <c r="E71" s="297"/>
      <c r="F71" s="297"/>
      <c r="G71" s="295">
        <v>2</v>
      </c>
      <c r="H71" s="295" t="s">
        <v>8</v>
      </c>
      <c r="I71" s="297" t="s">
        <v>630</v>
      </c>
      <c r="J71" s="297"/>
      <c r="K71" s="297"/>
      <c r="L71" s="297"/>
      <c r="M71" s="297"/>
      <c r="N71" s="297"/>
      <c r="O71" s="295">
        <v>3</v>
      </c>
      <c r="P71" s="295" t="s">
        <v>8</v>
      </c>
      <c r="Q71" s="296" t="s">
        <v>631</v>
      </c>
      <c r="R71" s="216"/>
      <c r="S71" s="216"/>
      <c r="T71" s="216"/>
      <c r="U71" s="216"/>
      <c r="V71" s="216"/>
      <c r="W71" s="216"/>
      <c r="X71" s="216"/>
      <c r="Y71" s="216"/>
      <c r="Z71" s="216"/>
      <c r="AA71" s="216"/>
      <c r="AB71" s="216"/>
      <c r="AC71" s="216"/>
      <c r="AD71" s="216"/>
      <c r="AE71" s="216"/>
      <c r="AF71" s="216"/>
      <c r="AG71" s="216"/>
      <c r="AH71" s="216"/>
      <c r="AI71" s="216"/>
      <c r="AJ71" s="216"/>
      <c r="AK71" s="216"/>
      <c r="AL71" s="216"/>
      <c r="AM71" s="216"/>
      <c r="AN71" s="216"/>
      <c r="AO71" s="216"/>
      <c r="AP71" s="216"/>
      <c r="AQ71" s="216"/>
      <c r="AR71" s="216"/>
      <c r="AS71" s="216"/>
      <c r="AT71" s="216"/>
      <c r="AU71" s="216"/>
      <c r="AV71" s="216"/>
      <c r="AW71" s="216"/>
      <c r="AX71" s="216"/>
      <c r="AY71" s="216"/>
      <c r="AZ71" s="216"/>
      <c r="BA71" s="216"/>
      <c r="BB71" s="216"/>
      <c r="BC71" s="216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216"/>
      <c r="CE71" s="216"/>
      <c r="CF71" s="216"/>
      <c r="CG71" s="216"/>
      <c r="CH71" s="216"/>
      <c r="CI71" s="216"/>
      <c r="CJ71" s="216"/>
      <c r="CK71" s="216"/>
      <c r="CL71" s="216"/>
      <c r="CM71" s="216"/>
      <c r="CN71" s="216"/>
      <c r="CO71" s="216"/>
      <c r="CP71" s="216"/>
      <c r="CQ71" s="216"/>
      <c r="CR71" s="216"/>
      <c r="CS71" s="216"/>
      <c r="CT71" s="216"/>
      <c r="CU71" s="216"/>
      <c r="CV71" s="216"/>
      <c r="CW71" s="216"/>
      <c r="CX71" s="216"/>
      <c r="CY71" s="216"/>
      <c r="CZ71" s="216"/>
      <c r="DA71" s="216"/>
      <c r="DB71" s="216"/>
      <c r="DC71" s="216"/>
      <c r="DD71" s="216"/>
      <c r="DE71" s="216"/>
      <c r="DF71" s="216"/>
      <c r="DG71" s="216"/>
      <c r="DH71" s="216"/>
      <c r="DI71" s="216"/>
      <c r="DJ71" s="216"/>
      <c r="DK71" s="216"/>
      <c r="DL71" s="216"/>
    </row>
    <row r="72" spans="1:116" s="214" customFormat="1" ht="19.8" x14ac:dyDescent="0.5">
      <c r="B72" s="412">
        <v>4</v>
      </c>
      <c r="C72" s="295" t="s">
        <v>8</v>
      </c>
      <c r="D72" s="412" t="s">
        <v>632</v>
      </c>
      <c r="E72" s="297"/>
      <c r="F72" s="297"/>
      <c r="G72" s="295">
        <v>5</v>
      </c>
      <c r="H72" s="295" t="s">
        <v>8</v>
      </c>
      <c r="I72" s="297" t="s">
        <v>633</v>
      </c>
      <c r="J72" s="297"/>
      <c r="K72" s="297"/>
      <c r="L72" s="297"/>
      <c r="M72" s="297"/>
      <c r="N72" s="297"/>
      <c r="O72" s="295">
        <v>6</v>
      </c>
      <c r="P72" s="295" t="s">
        <v>8</v>
      </c>
      <c r="Q72" s="296" t="s">
        <v>634</v>
      </c>
      <c r="R72" s="216"/>
      <c r="S72" s="216"/>
      <c r="T72" s="216"/>
      <c r="U72" s="216"/>
      <c r="V72" s="216"/>
      <c r="W72" s="216"/>
      <c r="X72" s="216"/>
      <c r="Y72" s="216"/>
      <c r="Z72" s="216"/>
      <c r="AA72" s="216"/>
      <c r="AB72" s="216"/>
      <c r="AC72" s="216"/>
      <c r="AD72" s="216"/>
      <c r="AE72" s="216"/>
      <c r="AF72" s="216"/>
      <c r="AG72" s="216"/>
      <c r="AH72" s="216"/>
      <c r="AI72" s="216"/>
      <c r="AJ72" s="216"/>
      <c r="AK72" s="216"/>
      <c r="AL72" s="216"/>
      <c r="AM72" s="216"/>
      <c r="AN72" s="216"/>
      <c r="AO72" s="216"/>
      <c r="AP72" s="216"/>
      <c r="AQ72" s="216"/>
      <c r="AR72" s="216"/>
      <c r="AS72" s="216"/>
      <c r="AT72" s="216"/>
      <c r="AU72" s="216"/>
      <c r="AV72" s="216"/>
      <c r="AW72" s="216"/>
      <c r="AX72" s="216"/>
      <c r="AY72" s="216"/>
      <c r="AZ72" s="216"/>
      <c r="BA72" s="216"/>
      <c r="BB72" s="216"/>
      <c r="BC72" s="216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216"/>
      <c r="CE72" s="216"/>
      <c r="CF72" s="216"/>
      <c r="CG72" s="216"/>
      <c r="CH72" s="216"/>
      <c r="CI72" s="216"/>
      <c r="CJ72" s="216"/>
      <c r="CK72" s="216"/>
      <c r="CL72" s="216"/>
      <c r="CM72" s="216"/>
      <c r="CN72" s="216"/>
      <c r="CO72" s="216"/>
      <c r="CP72" s="216"/>
      <c r="CQ72" s="216"/>
      <c r="CR72" s="216"/>
      <c r="CS72" s="216"/>
      <c r="CT72" s="216"/>
      <c r="CU72" s="216"/>
      <c r="CV72" s="216"/>
      <c r="CW72" s="216"/>
      <c r="CX72" s="216"/>
      <c r="CY72" s="216"/>
      <c r="CZ72" s="216"/>
      <c r="DA72" s="216"/>
      <c r="DB72" s="216"/>
      <c r="DC72" s="216"/>
      <c r="DD72" s="216"/>
      <c r="DE72" s="216"/>
      <c r="DF72" s="216"/>
      <c r="DG72" s="216"/>
      <c r="DH72" s="216"/>
      <c r="DI72" s="216"/>
      <c r="DJ72" s="216"/>
      <c r="DK72" s="216"/>
      <c r="DL72" s="216"/>
    </row>
    <row r="73" spans="1:116" s="214" customFormat="1" ht="19.8" x14ac:dyDescent="0.5">
      <c r="B73" s="412">
        <v>7</v>
      </c>
      <c r="C73" s="295" t="s">
        <v>8</v>
      </c>
      <c r="D73" s="412" t="s">
        <v>635</v>
      </c>
      <c r="E73" s="297"/>
      <c r="F73" s="297"/>
      <c r="G73" s="295">
        <v>8</v>
      </c>
      <c r="H73" s="295" t="s">
        <v>8</v>
      </c>
      <c r="I73" s="297" t="s">
        <v>636</v>
      </c>
      <c r="J73" s="297"/>
      <c r="K73" s="297"/>
      <c r="L73" s="297"/>
      <c r="M73" s="297"/>
      <c r="N73" s="297"/>
      <c r="O73" s="295">
        <v>9</v>
      </c>
      <c r="P73" s="295" t="s">
        <v>8</v>
      </c>
      <c r="Q73" s="296" t="s">
        <v>637</v>
      </c>
      <c r="R73" s="216"/>
      <c r="S73" s="216"/>
      <c r="T73" s="216"/>
      <c r="U73" s="216"/>
      <c r="V73" s="216"/>
      <c r="W73" s="216"/>
      <c r="X73" s="216"/>
      <c r="Y73" s="216"/>
      <c r="Z73" s="216"/>
      <c r="AA73" s="216"/>
      <c r="AB73" s="216"/>
      <c r="AC73" s="216"/>
      <c r="AD73" s="216"/>
      <c r="AE73" s="216"/>
      <c r="AF73" s="216"/>
      <c r="AG73" s="216"/>
      <c r="AH73" s="216"/>
      <c r="AI73" s="216"/>
      <c r="AJ73" s="216"/>
      <c r="AK73" s="216"/>
      <c r="AL73" s="216"/>
      <c r="AM73" s="216"/>
      <c r="AN73" s="216"/>
      <c r="AO73" s="216"/>
      <c r="AP73" s="216"/>
      <c r="AQ73" s="216"/>
      <c r="AR73" s="216"/>
      <c r="AS73" s="216"/>
      <c r="AT73" s="216"/>
      <c r="AU73" s="216"/>
      <c r="AV73" s="216"/>
      <c r="AW73" s="216"/>
      <c r="AX73" s="216"/>
      <c r="AY73" s="216"/>
      <c r="AZ73" s="216"/>
      <c r="BA73" s="216"/>
      <c r="BB73" s="216"/>
      <c r="BC73" s="216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  <c r="BZ73" s="216"/>
      <c r="CA73" s="216"/>
      <c r="CB73" s="216"/>
      <c r="CC73" s="216"/>
      <c r="CD73" s="216"/>
      <c r="CE73" s="216"/>
      <c r="CF73" s="216"/>
      <c r="CG73" s="216"/>
      <c r="CH73" s="216"/>
      <c r="CI73" s="216"/>
      <c r="CJ73" s="216"/>
      <c r="CK73" s="216"/>
      <c r="CL73" s="216"/>
      <c r="CM73" s="216"/>
      <c r="CN73" s="216"/>
      <c r="CO73" s="216"/>
      <c r="CP73" s="216"/>
      <c r="CQ73" s="216"/>
      <c r="CR73" s="216"/>
      <c r="CS73" s="216"/>
      <c r="CT73" s="216"/>
      <c r="CU73" s="216"/>
      <c r="CV73" s="216"/>
      <c r="CW73" s="216"/>
      <c r="CX73" s="216"/>
      <c r="CY73" s="216"/>
      <c r="CZ73" s="216"/>
      <c r="DA73" s="216"/>
      <c r="DB73" s="216"/>
      <c r="DC73" s="216"/>
      <c r="DD73" s="216"/>
      <c r="DE73" s="216"/>
      <c r="DF73" s="216"/>
      <c r="DG73" s="216"/>
      <c r="DH73" s="216"/>
      <c r="DI73" s="216"/>
      <c r="DJ73" s="216"/>
      <c r="DK73" s="216"/>
      <c r="DL73" s="216"/>
    </row>
    <row r="74" spans="1:116" s="214" customFormat="1" x14ac:dyDescent="0.6">
      <c r="B74" s="412">
        <v>10</v>
      </c>
      <c r="C74" s="295" t="s">
        <v>8</v>
      </c>
      <c r="D74" s="412" t="s">
        <v>638</v>
      </c>
      <c r="E74" s="296"/>
      <c r="F74" s="296"/>
      <c r="G74" s="295">
        <v>11</v>
      </c>
      <c r="H74" s="295" t="s">
        <v>8</v>
      </c>
      <c r="I74" s="473" t="s">
        <v>639</v>
      </c>
      <c r="J74" s="473"/>
      <c r="K74" s="473"/>
      <c r="L74" s="89"/>
      <c r="M74" s="89"/>
      <c r="N74" s="89"/>
      <c r="O74" s="295">
        <v>12</v>
      </c>
      <c r="P74" s="295" t="s">
        <v>8</v>
      </c>
      <c r="Q74" s="296" t="s">
        <v>640</v>
      </c>
      <c r="R74" s="216"/>
      <c r="S74" s="216"/>
      <c r="T74" s="216"/>
      <c r="U74" s="216"/>
      <c r="V74" s="216"/>
      <c r="W74" s="216"/>
      <c r="X74" s="216"/>
      <c r="Y74" s="216"/>
      <c r="Z74" s="216"/>
      <c r="AA74" s="216"/>
      <c r="AB74" s="216"/>
      <c r="AC74" s="216"/>
      <c r="AD74" s="216"/>
      <c r="AE74" s="216"/>
      <c r="AF74" s="216"/>
      <c r="AG74" s="216"/>
      <c r="AH74" s="216"/>
      <c r="AI74" s="216"/>
      <c r="AJ74" s="216"/>
      <c r="AK74" s="216"/>
      <c r="AL74" s="216"/>
      <c r="AM74" s="216"/>
      <c r="AN74" s="216"/>
      <c r="AO74" s="216"/>
      <c r="AP74" s="216"/>
      <c r="AQ74" s="216"/>
      <c r="AR74" s="216"/>
      <c r="AS74" s="216"/>
      <c r="AT74" s="216"/>
      <c r="AU74" s="216"/>
      <c r="AV74" s="216"/>
      <c r="AW74" s="216"/>
      <c r="AX74" s="216"/>
      <c r="AY74" s="216"/>
      <c r="AZ74" s="216"/>
      <c r="BA74" s="216"/>
      <c r="BB74" s="216"/>
      <c r="BC74" s="216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  <c r="BZ74" s="216"/>
      <c r="CA74" s="216"/>
      <c r="CB74" s="216"/>
      <c r="CC74" s="216"/>
      <c r="CD74" s="216"/>
      <c r="CE74" s="216"/>
      <c r="CF74" s="216"/>
      <c r="CG74" s="216"/>
      <c r="CH74" s="216"/>
      <c r="CI74" s="216"/>
      <c r="CJ74" s="216"/>
      <c r="CK74" s="216"/>
      <c r="CL74" s="216"/>
      <c r="CM74" s="216"/>
      <c r="CN74" s="216"/>
      <c r="CO74" s="216"/>
      <c r="CP74" s="216"/>
      <c r="CQ74" s="216"/>
      <c r="CR74" s="216"/>
      <c r="CS74" s="216"/>
      <c r="CT74" s="216"/>
      <c r="CU74" s="216"/>
      <c r="CV74" s="216"/>
      <c r="CW74" s="216"/>
      <c r="CX74" s="216"/>
      <c r="CY74" s="216"/>
      <c r="CZ74" s="216"/>
      <c r="DA74" s="216"/>
      <c r="DB74" s="216"/>
      <c r="DC74" s="216"/>
      <c r="DD74" s="216"/>
      <c r="DE74" s="216"/>
      <c r="DF74" s="216"/>
      <c r="DG74" s="216"/>
      <c r="DH74" s="216"/>
      <c r="DI74" s="216"/>
      <c r="DJ74" s="216"/>
      <c r="DK74" s="216"/>
      <c r="DL74" s="216"/>
    </row>
  </sheetData>
  <mergeCells count="10">
    <mergeCell ref="I74:K74"/>
    <mergeCell ref="A1:Q1"/>
    <mergeCell ref="A2:Q2"/>
    <mergeCell ref="A3:Q3"/>
    <mergeCell ref="A4:Q4"/>
    <mergeCell ref="A6:A7"/>
    <mergeCell ref="B6:B7"/>
    <mergeCell ref="C6:C7"/>
    <mergeCell ref="D6:D7"/>
    <mergeCell ref="Q6:Q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81"/>
  <sheetViews>
    <sheetView workbookViewId="0">
      <selection activeCell="A14" sqref="A14"/>
    </sheetView>
  </sheetViews>
  <sheetFormatPr defaultColWidth="9" defaultRowHeight="21" x14ac:dyDescent="0.6"/>
  <cols>
    <col min="1" max="1" width="30.69921875" style="89" customWidth="1"/>
    <col min="2" max="2" width="6" style="90" customWidth="1"/>
    <col min="3" max="3" width="6" style="89" customWidth="1"/>
    <col min="4" max="4" width="9.09765625" style="89" customWidth="1"/>
    <col min="5" max="5" width="5.69921875" style="89" customWidth="1"/>
    <col min="6" max="6" width="6.59765625" style="89" customWidth="1"/>
    <col min="7" max="7" width="6.09765625" style="89" customWidth="1"/>
    <col min="8" max="8" width="5.69921875" style="89" customWidth="1"/>
    <col min="9" max="9" width="6" style="89" customWidth="1"/>
    <col min="10" max="10" width="5.69921875" style="89" customWidth="1"/>
    <col min="11" max="11" width="6.5" style="89" customWidth="1"/>
    <col min="12" max="16" width="5.69921875" style="89" customWidth="1"/>
    <col min="17" max="17" width="23.09765625" style="89" customWidth="1"/>
    <col min="18" max="116" width="9" style="91"/>
    <col min="117" max="16384" width="9" style="89"/>
  </cols>
  <sheetData>
    <row r="1" spans="1:116" s="88" customFormat="1" x14ac:dyDescent="0.6">
      <c r="A1" s="482" t="s">
        <v>197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</row>
    <row r="2" spans="1:116" s="88" customFormat="1" x14ac:dyDescent="0.6">
      <c r="A2" s="482" t="s">
        <v>198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</row>
    <row r="3" spans="1:116" s="88" customFormat="1" x14ac:dyDescent="0.6">
      <c r="A3" s="482" t="s">
        <v>199</v>
      </c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482"/>
      <c r="N3" s="482"/>
      <c r="O3" s="482"/>
      <c r="P3" s="482"/>
      <c r="Q3" s="482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</row>
    <row r="4" spans="1:116" ht="10.5" customHeight="1" x14ac:dyDescent="0.6"/>
    <row r="5" spans="1:116" s="88" customFormat="1" x14ac:dyDescent="0.6">
      <c r="A5" s="483" t="s">
        <v>0</v>
      </c>
      <c r="B5" s="483" t="s">
        <v>1</v>
      </c>
      <c r="C5" s="483" t="s">
        <v>2</v>
      </c>
      <c r="D5" s="483" t="s">
        <v>200</v>
      </c>
      <c r="E5" s="92" t="s">
        <v>3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484" t="s">
        <v>201</v>
      </c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</row>
    <row r="6" spans="1:116" s="88" customFormat="1" x14ac:dyDescent="0.6">
      <c r="A6" s="483"/>
      <c r="B6" s="483"/>
      <c r="C6" s="483"/>
      <c r="D6" s="483"/>
      <c r="E6" s="93">
        <v>22555</v>
      </c>
      <c r="F6" s="93">
        <v>22586</v>
      </c>
      <c r="G6" s="93">
        <v>22616</v>
      </c>
      <c r="H6" s="93">
        <v>22647</v>
      </c>
      <c r="I6" s="93">
        <v>22678</v>
      </c>
      <c r="J6" s="93">
        <v>22706</v>
      </c>
      <c r="K6" s="93">
        <v>22737</v>
      </c>
      <c r="L6" s="93">
        <v>22767</v>
      </c>
      <c r="M6" s="93">
        <v>22798</v>
      </c>
      <c r="N6" s="93">
        <v>22828</v>
      </c>
      <c r="O6" s="93">
        <v>22859</v>
      </c>
      <c r="P6" s="93">
        <v>22890</v>
      </c>
      <c r="Q6" s="485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</row>
    <row r="7" spans="1:116" s="88" customFormat="1" x14ac:dyDescent="0.6">
      <c r="A7" s="94"/>
      <c r="B7" s="95"/>
      <c r="C7" s="95"/>
      <c r="D7" s="94">
        <f>D8+D9+D12+D39+D44+D57+D58</f>
        <v>1956400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6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87"/>
      <c r="CH7" s="87"/>
      <c r="CI7" s="87"/>
      <c r="CJ7" s="87"/>
      <c r="CK7" s="87"/>
      <c r="CL7" s="87"/>
      <c r="CM7" s="87"/>
      <c r="CN7" s="87"/>
      <c r="CO7" s="87"/>
      <c r="CP7" s="87"/>
      <c r="CQ7" s="87"/>
      <c r="CR7" s="87"/>
      <c r="CS7" s="87"/>
      <c r="CT7" s="87"/>
      <c r="CU7" s="87"/>
      <c r="CV7" s="87"/>
      <c r="CW7" s="87"/>
      <c r="CX7" s="87"/>
      <c r="CY7" s="87"/>
      <c r="CZ7" s="87"/>
      <c r="DA7" s="87"/>
      <c r="DB7" s="87"/>
      <c r="DC7" s="87"/>
      <c r="DD7" s="87"/>
      <c r="DE7" s="87"/>
      <c r="DF7" s="87"/>
      <c r="DG7" s="87"/>
      <c r="DH7" s="87"/>
      <c r="DI7" s="87"/>
      <c r="DJ7" s="87"/>
      <c r="DK7" s="87"/>
      <c r="DL7" s="87"/>
    </row>
    <row r="8" spans="1:116" s="102" customFormat="1" ht="24" customHeight="1" x14ac:dyDescent="0.6">
      <c r="A8" s="97" t="s">
        <v>202</v>
      </c>
      <c r="B8" s="98"/>
      <c r="C8" s="98"/>
      <c r="D8" s="98"/>
      <c r="E8" s="99">
        <v>25</v>
      </c>
      <c r="F8" s="100"/>
      <c r="G8" s="99" t="s">
        <v>203</v>
      </c>
      <c r="H8" s="100"/>
      <c r="I8" s="100"/>
      <c r="J8" s="100"/>
      <c r="K8" s="100"/>
      <c r="L8" s="100"/>
      <c r="M8" s="100"/>
      <c r="N8" s="100"/>
      <c r="O8" s="100"/>
      <c r="P8" s="100"/>
      <c r="Q8" s="101" t="s">
        <v>204</v>
      </c>
    </row>
    <row r="9" spans="1:116" s="107" customFormat="1" x14ac:dyDescent="0.6">
      <c r="A9" s="103" t="s">
        <v>205</v>
      </c>
      <c r="B9" s="104"/>
      <c r="C9" s="104"/>
      <c r="D9" s="10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6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</row>
    <row r="10" spans="1:116" s="107" customFormat="1" ht="42" x14ac:dyDescent="0.6">
      <c r="A10" s="108" t="s">
        <v>206</v>
      </c>
      <c r="B10" s="109">
        <v>11</v>
      </c>
      <c r="C10" s="109" t="s">
        <v>4</v>
      </c>
      <c r="D10" s="109"/>
      <c r="E10" s="110"/>
      <c r="F10" s="111" t="s">
        <v>6</v>
      </c>
      <c r="G10" s="109"/>
      <c r="H10" s="109"/>
      <c r="I10" s="109"/>
      <c r="J10" s="112"/>
      <c r="K10" s="112"/>
      <c r="L10" s="112"/>
      <c r="M10" s="112"/>
      <c r="N10" s="112"/>
      <c r="O10" s="112"/>
      <c r="P10" s="112"/>
      <c r="Q10" s="113" t="s">
        <v>207</v>
      </c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</row>
    <row r="11" spans="1:116" s="107" customFormat="1" x14ac:dyDescent="0.6">
      <c r="A11" s="108" t="s">
        <v>208</v>
      </c>
      <c r="B11" s="109">
        <v>33</v>
      </c>
      <c r="C11" s="109" t="s">
        <v>4</v>
      </c>
      <c r="D11" s="109"/>
      <c r="E11" s="110"/>
      <c r="F11" s="109" t="s">
        <v>10</v>
      </c>
      <c r="G11" s="109"/>
      <c r="H11" s="109"/>
      <c r="I11" s="109"/>
      <c r="J11" s="112"/>
      <c r="K11" s="112"/>
      <c r="L11" s="112"/>
      <c r="M11" s="112"/>
      <c r="N11" s="112"/>
      <c r="O11" s="112"/>
      <c r="P11" s="112"/>
      <c r="Q11" s="113" t="s">
        <v>207</v>
      </c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</row>
    <row r="12" spans="1:116" s="91" customFormat="1" x14ac:dyDescent="0.6">
      <c r="A12" s="103" t="s">
        <v>209</v>
      </c>
      <c r="B12" s="104"/>
      <c r="C12" s="104"/>
      <c r="D12" s="114">
        <f>D14+D13+D19+D23+D26+D34</f>
        <v>499400</v>
      </c>
      <c r="E12" s="11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16"/>
    </row>
    <row r="13" spans="1:116" s="91" customFormat="1" ht="42" x14ac:dyDescent="0.6">
      <c r="A13" s="108" t="s">
        <v>210</v>
      </c>
      <c r="B13" s="109">
        <v>11</v>
      </c>
      <c r="C13" s="109" t="s">
        <v>4</v>
      </c>
      <c r="D13" s="117"/>
      <c r="E13" s="112"/>
      <c r="F13" s="112"/>
      <c r="G13" s="111" t="s">
        <v>6</v>
      </c>
      <c r="H13" s="112"/>
      <c r="I13" s="112"/>
      <c r="J13" s="112"/>
      <c r="K13" s="112"/>
      <c r="L13" s="112"/>
      <c r="M13" s="112"/>
      <c r="N13" s="112"/>
      <c r="O13" s="112"/>
      <c r="P13" s="112"/>
      <c r="Q13" s="118" t="s">
        <v>204</v>
      </c>
    </row>
    <row r="14" spans="1:116" s="91" customFormat="1" ht="42" x14ac:dyDescent="0.6">
      <c r="A14" s="108" t="s">
        <v>211</v>
      </c>
      <c r="B14" s="109">
        <v>11</v>
      </c>
      <c r="C14" s="109" t="s">
        <v>4</v>
      </c>
      <c r="D14" s="119">
        <v>55000</v>
      </c>
      <c r="E14" s="112"/>
      <c r="F14" s="112"/>
      <c r="G14" s="112"/>
      <c r="H14" s="487" t="s">
        <v>6</v>
      </c>
      <c r="I14" s="488"/>
      <c r="J14" s="112"/>
      <c r="K14" s="112"/>
      <c r="L14" s="112"/>
      <c r="M14" s="112"/>
      <c r="N14" s="112"/>
      <c r="O14" s="112"/>
      <c r="P14" s="112"/>
      <c r="Q14" s="489" t="s">
        <v>212</v>
      </c>
    </row>
    <row r="15" spans="1:116" s="91" customFormat="1" x14ac:dyDescent="0.6">
      <c r="A15" s="120" t="s">
        <v>213</v>
      </c>
      <c r="B15" s="109"/>
      <c r="C15" s="109"/>
      <c r="D15" s="109"/>
      <c r="E15" s="112"/>
      <c r="F15" s="111" t="s">
        <v>6</v>
      </c>
      <c r="G15" s="112"/>
      <c r="H15" s="109"/>
      <c r="I15" s="121"/>
      <c r="J15" s="109"/>
      <c r="K15" s="109"/>
      <c r="L15" s="109"/>
      <c r="M15" s="112"/>
      <c r="N15" s="112"/>
      <c r="O15" s="112"/>
      <c r="P15" s="112"/>
      <c r="Q15" s="489"/>
    </row>
    <row r="16" spans="1:116" s="91" customFormat="1" x14ac:dyDescent="0.6">
      <c r="A16" s="120" t="s">
        <v>214</v>
      </c>
      <c r="B16" s="109"/>
      <c r="C16" s="109"/>
      <c r="D16" s="109"/>
      <c r="E16" s="112"/>
      <c r="F16" s="112"/>
      <c r="G16" s="112"/>
      <c r="H16" s="490" t="s">
        <v>6</v>
      </c>
      <c r="I16" s="490"/>
      <c r="J16" s="109"/>
      <c r="K16" s="109"/>
      <c r="L16" s="109"/>
      <c r="M16" s="109"/>
      <c r="N16" s="109"/>
      <c r="O16" s="109"/>
      <c r="P16" s="112"/>
      <c r="Q16" s="489"/>
    </row>
    <row r="17" spans="1:17" s="91" customFormat="1" x14ac:dyDescent="0.6">
      <c r="A17" s="120" t="s">
        <v>215</v>
      </c>
      <c r="B17" s="109"/>
      <c r="C17" s="109"/>
      <c r="D17" s="109"/>
      <c r="E17" s="112"/>
      <c r="F17" s="112"/>
      <c r="G17" s="112"/>
      <c r="H17" s="490" t="s">
        <v>6</v>
      </c>
      <c r="I17" s="490"/>
      <c r="J17" s="111"/>
      <c r="K17" s="109"/>
      <c r="L17" s="109"/>
      <c r="M17" s="109"/>
      <c r="N17" s="109"/>
      <c r="O17" s="109"/>
      <c r="P17" s="112"/>
      <c r="Q17" s="489"/>
    </row>
    <row r="18" spans="1:17" s="91" customFormat="1" x14ac:dyDescent="0.6">
      <c r="A18" s="120" t="s">
        <v>216</v>
      </c>
      <c r="B18" s="109"/>
      <c r="C18" s="109"/>
      <c r="D18" s="109"/>
      <c r="E18" s="112"/>
      <c r="F18" s="109"/>
      <c r="G18" s="109"/>
      <c r="H18" s="490" t="s">
        <v>6</v>
      </c>
      <c r="I18" s="490"/>
      <c r="J18" s="111"/>
      <c r="K18" s="109"/>
      <c r="L18" s="109"/>
      <c r="M18" s="109"/>
      <c r="N18" s="109"/>
      <c r="O18" s="109"/>
      <c r="P18" s="112"/>
      <c r="Q18" s="489"/>
    </row>
    <row r="19" spans="1:17" s="91" customFormat="1" ht="21" customHeight="1" x14ac:dyDescent="0.6">
      <c r="A19" s="108" t="s">
        <v>217</v>
      </c>
      <c r="B19" s="109">
        <v>11</v>
      </c>
      <c r="C19" s="109" t="s">
        <v>4</v>
      </c>
      <c r="D19" s="119">
        <v>27500</v>
      </c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491" t="s">
        <v>218</v>
      </c>
    </row>
    <row r="20" spans="1:17" s="91" customFormat="1" x14ac:dyDescent="0.6">
      <c r="A20" s="120" t="s">
        <v>219</v>
      </c>
      <c r="B20" s="109"/>
      <c r="C20" s="109"/>
      <c r="D20" s="117"/>
      <c r="E20" s="112"/>
      <c r="F20" s="112"/>
      <c r="G20" s="112"/>
      <c r="H20" s="112"/>
      <c r="I20" s="112"/>
      <c r="J20" s="109"/>
      <c r="K20" s="109"/>
      <c r="L20" s="111"/>
      <c r="M20" s="109"/>
      <c r="N20" s="109"/>
      <c r="O20" s="109"/>
      <c r="P20" s="109"/>
      <c r="Q20" s="492"/>
    </row>
    <row r="21" spans="1:17" s="91" customFormat="1" x14ac:dyDescent="0.6">
      <c r="A21" s="120" t="s">
        <v>220</v>
      </c>
      <c r="B21" s="109"/>
      <c r="C21" s="109"/>
      <c r="D21" s="117"/>
      <c r="E21" s="112"/>
      <c r="F21" s="112"/>
      <c r="G21" s="112"/>
      <c r="H21" s="112"/>
      <c r="I21" s="112"/>
      <c r="J21" s="109"/>
      <c r="K21" s="109"/>
      <c r="L21" s="111"/>
      <c r="M21" s="120"/>
      <c r="N21" s="111"/>
      <c r="O21" s="111"/>
      <c r="P21" s="111"/>
      <c r="Q21" s="492"/>
    </row>
    <row r="22" spans="1:17" s="91" customFormat="1" x14ac:dyDescent="0.6">
      <c r="A22" s="120" t="s">
        <v>221</v>
      </c>
      <c r="B22" s="109">
        <v>11</v>
      </c>
      <c r="C22" s="109" t="s">
        <v>4</v>
      </c>
      <c r="D22" s="122">
        <v>27500</v>
      </c>
      <c r="E22" s="112"/>
      <c r="F22" s="112"/>
      <c r="G22" s="112"/>
      <c r="H22" s="490" t="s">
        <v>6</v>
      </c>
      <c r="I22" s="490"/>
      <c r="J22" s="109"/>
      <c r="K22" s="109"/>
      <c r="L22" s="111"/>
      <c r="M22" s="120"/>
      <c r="N22" s="111"/>
      <c r="O22" s="111"/>
      <c r="P22" s="111"/>
      <c r="Q22" s="493"/>
    </row>
    <row r="23" spans="1:17" s="91" customFormat="1" x14ac:dyDescent="0.6">
      <c r="A23" s="108" t="s">
        <v>222</v>
      </c>
      <c r="B23" s="109">
        <v>11</v>
      </c>
      <c r="C23" s="109" t="s">
        <v>4</v>
      </c>
      <c r="D23" s="119">
        <v>22000</v>
      </c>
      <c r="E23" s="112"/>
      <c r="F23" s="123"/>
      <c r="G23" s="123"/>
      <c r="H23" s="124"/>
      <c r="I23" s="125"/>
      <c r="J23" s="125"/>
      <c r="K23" s="124"/>
      <c r="L23" s="124"/>
      <c r="M23" s="112"/>
      <c r="N23" s="112"/>
      <c r="O23" s="112"/>
      <c r="P23" s="112"/>
      <c r="Q23" s="491" t="s">
        <v>223</v>
      </c>
    </row>
    <row r="24" spans="1:17" s="91" customFormat="1" ht="42" x14ac:dyDescent="0.6">
      <c r="A24" s="120" t="s">
        <v>224</v>
      </c>
      <c r="B24" s="109"/>
      <c r="C24" s="109"/>
      <c r="D24" s="109"/>
      <c r="E24" s="126"/>
      <c r="F24" s="126"/>
      <c r="G24" s="126"/>
      <c r="H24" s="124"/>
      <c r="I24" s="124"/>
      <c r="J24" s="124"/>
      <c r="K24" s="124"/>
      <c r="L24" s="124"/>
      <c r="M24" s="126"/>
      <c r="N24" s="126"/>
      <c r="O24" s="126"/>
      <c r="P24" s="126"/>
      <c r="Q24" s="493"/>
    </row>
    <row r="25" spans="1:17" s="91" customFormat="1" ht="42" x14ac:dyDescent="0.6">
      <c r="A25" s="120" t="s">
        <v>225</v>
      </c>
      <c r="B25" s="109">
        <v>11</v>
      </c>
      <c r="C25" s="109" t="s">
        <v>4</v>
      </c>
      <c r="D25" s="127">
        <v>22000</v>
      </c>
      <c r="E25" s="126"/>
      <c r="F25" s="126"/>
      <c r="G25" s="126"/>
      <c r="H25" s="124"/>
      <c r="I25" s="124"/>
      <c r="J25" s="124"/>
      <c r="K25" s="124"/>
      <c r="L25" s="124"/>
      <c r="M25" s="126"/>
      <c r="N25" s="126"/>
      <c r="O25" s="126"/>
      <c r="P25" s="126"/>
      <c r="Q25" s="128"/>
    </row>
    <row r="26" spans="1:17" s="91" customFormat="1" x14ac:dyDescent="0.6">
      <c r="A26" s="108" t="s">
        <v>226</v>
      </c>
      <c r="B26" s="109">
        <v>90</v>
      </c>
      <c r="C26" s="109" t="s">
        <v>4</v>
      </c>
      <c r="D26" s="129">
        <f>SUM(D30:D33)</f>
        <v>305800</v>
      </c>
      <c r="E26" s="112"/>
      <c r="F26" s="130"/>
      <c r="G26" s="130"/>
      <c r="H26" s="112"/>
      <c r="I26" s="112"/>
      <c r="J26" s="112"/>
      <c r="K26" s="112"/>
      <c r="L26" s="112"/>
      <c r="M26" s="112"/>
      <c r="N26" s="112"/>
      <c r="O26" s="112"/>
      <c r="P26" s="112"/>
      <c r="Q26" s="489" t="s">
        <v>227</v>
      </c>
    </row>
    <row r="27" spans="1:17" s="91" customFormat="1" x14ac:dyDescent="0.6">
      <c r="A27" s="120" t="s">
        <v>228</v>
      </c>
      <c r="B27" s="109"/>
      <c r="C27" s="109"/>
      <c r="D27" s="117"/>
      <c r="E27" s="112"/>
      <c r="F27" s="111" t="s">
        <v>6</v>
      </c>
      <c r="G27" s="131"/>
      <c r="H27" s="109"/>
      <c r="I27" s="109"/>
      <c r="J27" s="109"/>
      <c r="K27" s="112"/>
      <c r="L27" s="112"/>
      <c r="M27" s="112"/>
      <c r="N27" s="112"/>
      <c r="O27" s="112"/>
      <c r="P27" s="112"/>
      <c r="Q27" s="489"/>
    </row>
    <row r="28" spans="1:17" s="91" customFormat="1" x14ac:dyDescent="0.6">
      <c r="A28" s="120" t="s">
        <v>229</v>
      </c>
      <c r="B28" s="109"/>
      <c r="C28" s="109"/>
      <c r="D28" s="117"/>
      <c r="E28" s="112"/>
      <c r="F28" s="111" t="s">
        <v>6</v>
      </c>
      <c r="G28" s="131"/>
      <c r="H28" s="109"/>
      <c r="I28" s="111"/>
      <c r="J28" s="109"/>
      <c r="K28" s="112"/>
      <c r="L28" s="112"/>
      <c r="M28" s="112"/>
      <c r="N28" s="112"/>
      <c r="O28" s="112"/>
      <c r="P28" s="112"/>
      <c r="Q28" s="489"/>
    </row>
    <row r="29" spans="1:17" s="91" customFormat="1" x14ac:dyDescent="0.6">
      <c r="A29" s="120" t="s">
        <v>230</v>
      </c>
      <c r="B29" s="109"/>
      <c r="C29" s="109"/>
      <c r="D29" s="117"/>
      <c r="E29" s="112"/>
      <c r="F29" s="130"/>
      <c r="G29" s="131"/>
      <c r="H29" s="109"/>
      <c r="I29" s="109"/>
      <c r="J29" s="109"/>
      <c r="K29" s="112"/>
      <c r="L29" s="112"/>
      <c r="M29" s="112"/>
      <c r="N29" s="112"/>
      <c r="O29" s="112"/>
      <c r="P29" s="112"/>
      <c r="Q29" s="489"/>
    </row>
    <row r="30" spans="1:17" s="91" customFormat="1" x14ac:dyDescent="0.6">
      <c r="A30" s="120" t="s">
        <v>231</v>
      </c>
      <c r="B30" s="109">
        <v>11</v>
      </c>
      <c r="C30" s="109" t="s">
        <v>4</v>
      </c>
      <c r="D30" s="122">
        <v>77000</v>
      </c>
      <c r="E30" s="112"/>
      <c r="F30" s="130"/>
      <c r="G30" s="131" t="s">
        <v>6</v>
      </c>
      <c r="H30" s="109"/>
      <c r="I30" s="109"/>
      <c r="J30" s="109"/>
      <c r="K30" s="112"/>
      <c r="L30" s="112"/>
      <c r="M30" s="112"/>
      <c r="N30" s="112"/>
      <c r="O30" s="112"/>
      <c r="P30" s="112"/>
      <c r="Q30" s="118"/>
    </row>
    <row r="31" spans="1:17" s="91" customFormat="1" x14ac:dyDescent="0.6">
      <c r="A31" s="120" t="s">
        <v>232</v>
      </c>
      <c r="B31" s="109">
        <v>33</v>
      </c>
      <c r="C31" s="109" t="s">
        <v>4</v>
      </c>
      <c r="D31" s="122">
        <v>165000</v>
      </c>
      <c r="E31" s="112"/>
      <c r="F31" s="130"/>
      <c r="G31" s="494" t="s">
        <v>6</v>
      </c>
      <c r="H31" s="495"/>
      <c r="I31" s="496"/>
      <c r="J31" s="109"/>
      <c r="K31" s="112"/>
      <c r="L31" s="112"/>
      <c r="M31" s="112"/>
      <c r="N31" s="112"/>
      <c r="O31" s="112"/>
      <c r="P31" s="112"/>
      <c r="Q31" s="118"/>
    </row>
    <row r="32" spans="1:17" s="91" customFormat="1" x14ac:dyDescent="0.6">
      <c r="A32" s="120" t="s">
        <v>233</v>
      </c>
      <c r="B32" s="109">
        <v>11</v>
      </c>
      <c r="C32" s="109" t="s">
        <v>4</v>
      </c>
      <c r="D32" s="122">
        <v>8800</v>
      </c>
      <c r="E32" s="112"/>
      <c r="F32" s="130"/>
      <c r="G32" s="131" t="s">
        <v>6</v>
      </c>
      <c r="H32" s="109"/>
      <c r="I32" s="109"/>
      <c r="J32" s="109"/>
      <c r="K32" s="112"/>
      <c r="L32" s="112"/>
      <c r="M32" s="112"/>
      <c r="N32" s="112"/>
      <c r="O32" s="112"/>
      <c r="P32" s="112"/>
      <c r="Q32" s="118"/>
    </row>
    <row r="33" spans="1:116" s="91" customFormat="1" x14ac:dyDescent="0.6">
      <c r="A33" s="120" t="s">
        <v>234</v>
      </c>
      <c r="B33" s="109">
        <v>11</v>
      </c>
      <c r="C33" s="109" t="s">
        <v>4</v>
      </c>
      <c r="D33" s="122">
        <v>55000</v>
      </c>
      <c r="E33" s="112"/>
      <c r="F33" s="130"/>
      <c r="G33" s="494" t="s">
        <v>6</v>
      </c>
      <c r="H33" s="496"/>
      <c r="I33" s="109"/>
      <c r="J33" s="109"/>
      <c r="K33" s="112"/>
      <c r="L33" s="112"/>
      <c r="M33" s="112"/>
      <c r="N33" s="112"/>
      <c r="O33" s="112"/>
      <c r="P33" s="112"/>
      <c r="Q33" s="118"/>
    </row>
    <row r="34" spans="1:116" s="107" customFormat="1" x14ac:dyDescent="0.6">
      <c r="A34" s="103" t="s">
        <v>235</v>
      </c>
      <c r="B34" s="104"/>
      <c r="C34" s="104"/>
      <c r="D34" s="114">
        <f>D35+D36+D37</f>
        <v>89100</v>
      </c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16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</row>
    <row r="35" spans="1:116" s="107" customFormat="1" ht="42" x14ac:dyDescent="0.6">
      <c r="A35" s="132" t="s">
        <v>236</v>
      </c>
      <c r="B35" s="109">
        <v>29</v>
      </c>
      <c r="C35" s="109" t="s">
        <v>7</v>
      </c>
      <c r="D35" s="133">
        <v>18600</v>
      </c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8" t="s">
        <v>237</v>
      </c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</row>
    <row r="36" spans="1:116" ht="39.6" customHeight="1" x14ac:dyDescent="0.6">
      <c r="A36" s="132" t="s">
        <v>238</v>
      </c>
      <c r="B36" s="134">
        <v>11</v>
      </c>
      <c r="C36" s="134" t="s">
        <v>7</v>
      </c>
      <c r="D36" s="135">
        <v>4500</v>
      </c>
      <c r="E36" s="111"/>
      <c r="F36" s="109">
        <v>20</v>
      </c>
      <c r="G36" s="111"/>
      <c r="H36" s="109"/>
      <c r="I36" s="109"/>
      <c r="J36" s="109"/>
      <c r="K36" s="111"/>
      <c r="L36" s="109"/>
      <c r="M36" s="111"/>
      <c r="N36" s="111"/>
      <c r="O36" s="109"/>
      <c r="P36" s="111"/>
      <c r="Q36" s="136" t="s">
        <v>239</v>
      </c>
    </row>
    <row r="37" spans="1:116" ht="42" x14ac:dyDescent="0.6">
      <c r="A37" s="132" t="s">
        <v>240</v>
      </c>
      <c r="B37" s="134">
        <v>11</v>
      </c>
      <c r="C37" s="134" t="s">
        <v>4</v>
      </c>
      <c r="D37" s="135">
        <v>66000</v>
      </c>
      <c r="E37" s="111"/>
      <c r="F37" s="109" t="s">
        <v>6</v>
      </c>
      <c r="G37" s="111"/>
      <c r="H37" s="109"/>
      <c r="I37" s="109" t="s">
        <v>6</v>
      </c>
      <c r="J37" s="109"/>
      <c r="K37" s="111"/>
      <c r="L37" s="109" t="s">
        <v>6</v>
      </c>
      <c r="M37" s="111"/>
      <c r="N37" s="111"/>
      <c r="O37" s="109" t="s">
        <v>6</v>
      </c>
      <c r="P37" s="111"/>
      <c r="Q37" s="137" t="s">
        <v>241</v>
      </c>
    </row>
    <row r="38" spans="1:116" ht="42" x14ac:dyDescent="0.6">
      <c r="A38" s="132" t="s">
        <v>242</v>
      </c>
      <c r="B38" s="134">
        <v>11</v>
      </c>
      <c r="C38" s="134" t="s">
        <v>4</v>
      </c>
      <c r="D38" s="134"/>
      <c r="E38" s="138"/>
      <c r="F38" s="138"/>
      <c r="G38" s="138"/>
      <c r="H38" s="138"/>
      <c r="I38" s="138"/>
      <c r="J38" s="139"/>
      <c r="K38" s="138"/>
      <c r="L38" s="138"/>
      <c r="M38" s="138"/>
      <c r="N38" s="138"/>
      <c r="O38" s="497" t="s">
        <v>6</v>
      </c>
      <c r="P38" s="498"/>
      <c r="Q38" s="137" t="s">
        <v>241</v>
      </c>
    </row>
    <row r="39" spans="1:116" s="91" customFormat="1" x14ac:dyDescent="0.6">
      <c r="A39" s="103" t="s">
        <v>243</v>
      </c>
      <c r="B39" s="104"/>
      <c r="C39" s="104"/>
      <c r="D39" s="114">
        <v>253000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16"/>
    </row>
    <row r="40" spans="1:116" x14ac:dyDescent="0.6">
      <c r="A40" s="132" t="s">
        <v>244</v>
      </c>
      <c r="B40" s="134">
        <v>12</v>
      </c>
      <c r="C40" s="134" t="s">
        <v>4</v>
      </c>
      <c r="D40" s="134"/>
      <c r="E40" s="486" t="s">
        <v>6</v>
      </c>
      <c r="F40" s="486"/>
      <c r="G40" s="486"/>
      <c r="H40" s="486"/>
      <c r="I40" s="486"/>
      <c r="J40" s="486"/>
      <c r="K40" s="486"/>
      <c r="L40" s="486"/>
      <c r="M40" s="486"/>
      <c r="N40" s="486"/>
      <c r="O40" s="486"/>
      <c r="P40" s="486"/>
      <c r="Q40" s="137" t="s">
        <v>245</v>
      </c>
    </row>
    <row r="41" spans="1:116" x14ac:dyDescent="0.6">
      <c r="A41" s="132" t="s">
        <v>246</v>
      </c>
      <c r="B41" s="134">
        <v>12</v>
      </c>
      <c r="C41" s="134" t="s">
        <v>4</v>
      </c>
      <c r="D41" s="134"/>
      <c r="E41" s="486" t="s">
        <v>6</v>
      </c>
      <c r="F41" s="486"/>
      <c r="G41" s="486"/>
      <c r="H41" s="486"/>
      <c r="I41" s="486"/>
      <c r="J41" s="486"/>
      <c r="K41" s="486"/>
      <c r="L41" s="486"/>
      <c r="M41" s="486"/>
      <c r="N41" s="486"/>
      <c r="O41" s="486"/>
      <c r="P41" s="486"/>
      <c r="Q41" s="137" t="s">
        <v>245</v>
      </c>
    </row>
    <row r="42" spans="1:116" ht="126" x14ac:dyDescent="0.6">
      <c r="A42" s="132" t="s">
        <v>247</v>
      </c>
      <c r="B42" s="134">
        <v>11</v>
      </c>
      <c r="C42" s="134" t="s">
        <v>4</v>
      </c>
      <c r="D42" s="135">
        <v>253000</v>
      </c>
      <c r="E42" s="138"/>
      <c r="F42" s="138"/>
      <c r="G42" s="138"/>
      <c r="H42" s="138"/>
      <c r="I42" s="138"/>
      <c r="J42" s="138"/>
      <c r="K42" s="140"/>
      <c r="L42" s="141" t="s">
        <v>248</v>
      </c>
      <c r="M42" s="142" t="s">
        <v>249</v>
      </c>
      <c r="N42" s="142" t="s">
        <v>250</v>
      </c>
      <c r="O42" s="138"/>
      <c r="P42" s="138"/>
      <c r="Q42" s="143" t="s">
        <v>251</v>
      </c>
    </row>
    <row r="43" spans="1:116" x14ac:dyDescent="0.6">
      <c r="A43" s="132" t="s">
        <v>252</v>
      </c>
      <c r="B43" s="134">
        <v>11</v>
      </c>
      <c r="C43" s="134" t="s">
        <v>4</v>
      </c>
      <c r="D43" s="134"/>
      <c r="E43" s="486" t="s">
        <v>6</v>
      </c>
      <c r="F43" s="486"/>
      <c r="G43" s="486"/>
      <c r="H43" s="486"/>
      <c r="I43" s="486"/>
      <c r="J43" s="486"/>
      <c r="K43" s="486"/>
      <c r="L43" s="486"/>
      <c r="M43" s="486"/>
      <c r="N43" s="486"/>
      <c r="O43" s="486"/>
      <c r="P43" s="486"/>
      <c r="Q43" s="137" t="s">
        <v>245</v>
      </c>
    </row>
    <row r="44" spans="1:116" s="91" customFormat="1" x14ac:dyDescent="0.6">
      <c r="A44" s="103" t="s">
        <v>253</v>
      </c>
      <c r="B44" s="144">
        <f>SUM(B45:B56)</f>
        <v>2651</v>
      </c>
      <c r="C44" s="104" t="s">
        <v>7</v>
      </c>
      <c r="D44" s="114">
        <f>SUM(D45:D56)</f>
        <v>746900</v>
      </c>
      <c r="E44" s="105"/>
      <c r="F44" s="104"/>
      <c r="G44" s="145"/>
      <c r="H44" s="145"/>
      <c r="I44" s="145"/>
      <c r="J44" s="145"/>
      <c r="K44" s="104"/>
      <c r="L44" s="104"/>
      <c r="M44" s="104"/>
      <c r="N44" s="104"/>
      <c r="O44" s="104"/>
      <c r="P44" s="105"/>
      <c r="Q44" s="101"/>
    </row>
    <row r="45" spans="1:116" s="91" customFormat="1" x14ac:dyDescent="0.6">
      <c r="A45" s="499" t="s">
        <v>254</v>
      </c>
      <c r="B45" s="501">
        <v>330</v>
      </c>
      <c r="C45" s="501" t="s">
        <v>7</v>
      </c>
      <c r="D45" s="503">
        <v>198000</v>
      </c>
      <c r="E45" s="501"/>
      <c r="F45" s="501"/>
      <c r="G45" s="505" t="s">
        <v>32</v>
      </c>
      <c r="H45" s="507"/>
      <c r="I45" s="505" t="s">
        <v>32</v>
      </c>
      <c r="J45" s="507"/>
      <c r="K45" s="505" t="s">
        <v>32</v>
      </c>
      <c r="L45" s="501"/>
      <c r="M45" s="501"/>
      <c r="N45" s="501"/>
      <c r="O45" s="501"/>
      <c r="P45" s="501"/>
      <c r="Q45" s="113" t="s">
        <v>255</v>
      </c>
    </row>
    <row r="46" spans="1:116" s="91" customFormat="1" x14ac:dyDescent="0.6">
      <c r="A46" s="500"/>
      <c r="B46" s="502"/>
      <c r="C46" s="502"/>
      <c r="D46" s="504"/>
      <c r="E46" s="502"/>
      <c r="F46" s="502"/>
      <c r="G46" s="506"/>
      <c r="H46" s="508"/>
      <c r="I46" s="506"/>
      <c r="J46" s="508"/>
      <c r="K46" s="506"/>
      <c r="L46" s="502"/>
      <c r="M46" s="502"/>
      <c r="N46" s="502"/>
      <c r="O46" s="502"/>
      <c r="P46" s="502"/>
      <c r="Q46" s="146" t="s">
        <v>256</v>
      </c>
    </row>
    <row r="47" spans="1:116" s="91" customFormat="1" ht="42" x14ac:dyDescent="0.6">
      <c r="A47" s="132" t="s">
        <v>257</v>
      </c>
      <c r="B47" s="117">
        <v>110</v>
      </c>
      <c r="C47" s="109" t="s">
        <v>7</v>
      </c>
      <c r="D47" s="122">
        <v>44000</v>
      </c>
      <c r="E47" s="112"/>
      <c r="F47" s="109"/>
      <c r="G47" s="111"/>
      <c r="H47" s="111" t="s">
        <v>32</v>
      </c>
      <c r="I47" s="111"/>
      <c r="J47" s="111"/>
      <c r="K47" s="109"/>
      <c r="L47" s="109"/>
      <c r="M47" s="109"/>
      <c r="N47" s="109"/>
      <c r="O47" s="109"/>
      <c r="P47" s="112"/>
      <c r="Q47" s="147" t="s">
        <v>258</v>
      </c>
    </row>
    <row r="48" spans="1:116" s="91" customFormat="1" ht="63" customHeight="1" x14ac:dyDescent="0.6">
      <c r="A48" s="148" t="s">
        <v>259</v>
      </c>
      <c r="B48" s="149">
        <v>550</v>
      </c>
      <c r="C48" s="150" t="s">
        <v>7</v>
      </c>
      <c r="D48" s="151">
        <v>117700</v>
      </c>
      <c r="E48" s="152"/>
      <c r="F48" s="150"/>
      <c r="G48" s="153" t="s">
        <v>32</v>
      </c>
      <c r="H48" s="153"/>
      <c r="I48" s="153"/>
      <c r="J48" s="153"/>
      <c r="K48" s="150"/>
      <c r="L48" s="150"/>
      <c r="M48" s="150"/>
      <c r="N48" s="150"/>
      <c r="O48" s="150"/>
      <c r="P48" s="152"/>
      <c r="Q48" s="154" t="s">
        <v>260</v>
      </c>
    </row>
    <row r="49" spans="1:116" s="91" customFormat="1" ht="63" x14ac:dyDescent="0.6">
      <c r="A49" s="148" t="s">
        <v>261</v>
      </c>
      <c r="B49" s="149">
        <v>660</v>
      </c>
      <c r="C49" s="150" t="s">
        <v>7</v>
      </c>
      <c r="D49" s="151">
        <v>132000</v>
      </c>
      <c r="E49" s="152"/>
      <c r="F49" s="153" t="s">
        <v>32</v>
      </c>
      <c r="G49" s="153"/>
      <c r="H49" s="153"/>
      <c r="I49" s="153"/>
      <c r="J49" s="153"/>
      <c r="K49" s="150"/>
      <c r="L49" s="150"/>
      <c r="M49" s="150"/>
      <c r="N49" s="150"/>
      <c r="O49" s="150"/>
      <c r="P49" s="152"/>
      <c r="Q49" s="113" t="s">
        <v>262</v>
      </c>
    </row>
    <row r="50" spans="1:116" s="91" customFormat="1" ht="42" x14ac:dyDescent="0.6">
      <c r="A50" s="148" t="s">
        <v>263</v>
      </c>
      <c r="B50" s="149">
        <v>220</v>
      </c>
      <c r="C50" s="150" t="s">
        <v>7</v>
      </c>
      <c r="D50" s="151">
        <v>44000</v>
      </c>
      <c r="E50" s="152"/>
      <c r="F50" s="150"/>
      <c r="G50" s="153"/>
      <c r="H50" s="153"/>
      <c r="I50" s="153"/>
      <c r="J50" s="153"/>
      <c r="K50" s="153" t="s">
        <v>32</v>
      </c>
      <c r="L50" s="150"/>
      <c r="M50" s="150"/>
      <c r="N50" s="150"/>
      <c r="O50" s="150"/>
      <c r="P50" s="152"/>
      <c r="Q50" s="147" t="s">
        <v>262</v>
      </c>
    </row>
    <row r="51" spans="1:116" s="91" customFormat="1" ht="42" x14ac:dyDescent="0.6">
      <c r="A51" s="148" t="s">
        <v>264</v>
      </c>
      <c r="B51" s="149">
        <v>456</v>
      </c>
      <c r="C51" s="150" t="s">
        <v>7</v>
      </c>
      <c r="D51" s="151">
        <v>110000</v>
      </c>
      <c r="E51" s="152"/>
      <c r="F51" s="150">
        <v>5</v>
      </c>
      <c r="G51" s="153" t="s">
        <v>265</v>
      </c>
      <c r="H51" s="153"/>
      <c r="I51" s="153" t="s">
        <v>266</v>
      </c>
      <c r="J51" s="153"/>
      <c r="K51" s="150"/>
      <c r="L51" s="150"/>
      <c r="M51" s="150"/>
      <c r="N51" s="150"/>
      <c r="O51" s="150"/>
      <c r="P51" s="152"/>
      <c r="Q51" s="147" t="s">
        <v>262</v>
      </c>
    </row>
    <row r="52" spans="1:116" s="91" customFormat="1" ht="42" x14ac:dyDescent="0.6">
      <c r="A52" s="148" t="s">
        <v>267</v>
      </c>
      <c r="B52" s="149">
        <v>75</v>
      </c>
      <c r="C52" s="150" t="s">
        <v>7</v>
      </c>
      <c r="D52" s="151">
        <v>4200</v>
      </c>
      <c r="E52" s="152"/>
      <c r="F52" s="150">
        <v>7</v>
      </c>
      <c r="G52" s="153" t="s">
        <v>268</v>
      </c>
      <c r="H52" s="153"/>
      <c r="I52" s="153">
        <v>7</v>
      </c>
      <c r="J52" s="153"/>
      <c r="K52" s="150">
        <v>10</v>
      </c>
      <c r="L52" s="150"/>
      <c r="M52" s="150"/>
      <c r="N52" s="150"/>
      <c r="O52" s="150"/>
      <c r="P52" s="152"/>
      <c r="Q52" s="147" t="s">
        <v>262</v>
      </c>
    </row>
    <row r="53" spans="1:116" s="91" customFormat="1" ht="42" x14ac:dyDescent="0.6">
      <c r="A53" s="148" t="s">
        <v>269</v>
      </c>
      <c r="B53" s="149">
        <v>40</v>
      </c>
      <c r="C53" s="150" t="s">
        <v>7</v>
      </c>
      <c r="D53" s="151">
        <v>16000</v>
      </c>
      <c r="E53" s="152"/>
      <c r="F53" s="150">
        <v>7</v>
      </c>
      <c r="G53" s="153">
        <v>5</v>
      </c>
      <c r="H53" s="153"/>
      <c r="I53" s="153"/>
      <c r="J53" s="153"/>
      <c r="K53" s="150"/>
      <c r="L53" s="150"/>
      <c r="M53" s="150"/>
      <c r="N53" s="150"/>
      <c r="O53" s="150"/>
      <c r="P53" s="152"/>
      <c r="Q53" s="147" t="s">
        <v>262</v>
      </c>
    </row>
    <row r="54" spans="1:116" s="91" customFormat="1" ht="63" x14ac:dyDescent="0.6">
      <c r="A54" s="148" t="s">
        <v>270</v>
      </c>
      <c r="B54" s="149">
        <v>40</v>
      </c>
      <c r="C54" s="150" t="s">
        <v>7</v>
      </c>
      <c r="D54" s="151">
        <v>32000</v>
      </c>
      <c r="E54" s="152"/>
      <c r="F54" s="150">
        <v>9</v>
      </c>
      <c r="G54" s="153"/>
      <c r="H54" s="153"/>
      <c r="I54" s="153"/>
      <c r="J54" s="153"/>
      <c r="K54" s="150"/>
      <c r="L54" s="150"/>
      <c r="M54" s="150">
        <v>9</v>
      </c>
      <c r="N54" s="150"/>
      <c r="O54" s="150"/>
      <c r="P54" s="152"/>
      <c r="Q54" s="147" t="s">
        <v>262</v>
      </c>
    </row>
    <row r="55" spans="1:116" s="91" customFormat="1" ht="41.25" customHeight="1" x14ac:dyDescent="0.6">
      <c r="A55" s="148" t="s">
        <v>271</v>
      </c>
      <c r="B55" s="149">
        <v>70</v>
      </c>
      <c r="C55" s="150" t="s">
        <v>7</v>
      </c>
      <c r="D55" s="151">
        <v>14000</v>
      </c>
      <c r="E55" s="152"/>
      <c r="F55" s="150"/>
      <c r="G55" s="153"/>
      <c r="H55" s="153">
        <v>8</v>
      </c>
      <c r="I55" s="153"/>
      <c r="J55" s="153"/>
      <c r="K55" s="150"/>
      <c r="L55" s="150"/>
      <c r="M55" s="150"/>
      <c r="N55" s="150"/>
      <c r="O55" s="150"/>
      <c r="P55" s="152"/>
      <c r="Q55" s="147" t="s">
        <v>262</v>
      </c>
    </row>
    <row r="56" spans="1:116" s="91" customFormat="1" ht="63" x14ac:dyDescent="0.6">
      <c r="A56" s="148" t="s">
        <v>272</v>
      </c>
      <c r="B56" s="149">
        <v>100</v>
      </c>
      <c r="C56" s="150" t="s">
        <v>7</v>
      </c>
      <c r="D56" s="151">
        <v>35000</v>
      </c>
      <c r="E56" s="152"/>
      <c r="F56" s="150"/>
      <c r="G56" s="153">
        <v>8</v>
      </c>
      <c r="H56" s="153"/>
      <c r="I56" s="153"/>
      <c r="J56" s="153"/>
      <c r="K56" s="150"/>
      <c r="L56" s="150"/>
      <c r="M56" s="150"/>
      <c r="N56" s="150"/>
      <c r="O56" s="150"/>
      <c r="P56" s="152"/>
      <c r="Q56" s="147" t="s">
        <v>262</v>
      </c>
    </row>
    <row r="57" spans="1:116" s="91" customFormat="1" x14ac:dyDescent="0.6">
      <c r="A57" s="155" t="s">
        <v>273</v>
      </c>
      <c r="B57" s="131"/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7"/>
    </row>
    <row r="58" spans="1:116" s="165" customFormat="1" ht="42" x14ac:dyDescent="0.6">
      <c r="A58" s="158" t="s">
        <v>274</v>
      </c>
      <c r="B58" s="159">
        <v>11</v>
      </c>
      <c r="C58" s="159" t="s">
        <v>4</v>
      </c>
      <c r="D58" s="160">
        <f>D59+D66+D64+D65+D70+D71</f>
        <v>457100</v>
      </c>
      <c r="E58" s="161"/>
      <c r="F58" s="161"/>
      <c r="G58" s="162"/>
      <c r="H58" s="162"/>
      <c r="I58" s="162"/>
      <c r="J58" s="162"/>
      <c r="K58" s="161"/>
      <c r="L58" s="161"/>
      <c r="M58" s="161"/>
      <c r="N58" s="161"/>
      <c r="O58" s="161"/>
      <c r="P58" s="161"/>
      <c r="Q58" s="163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64"/>
      <c r="AT58" s="164"/>
      <c r="AU58" s="164"/>
      <c r="AV58" s="164"/>
      <c r="AW58" s="164"/>
      <c r="AX58" s="164"/>
      <c r="AY58" s="164"/>
      <c r="AZ58" s="164"/>
      <c r="BA58" s="164"/>
      <c r="BB58" s="164"/>
      <c r="BC58" s="164"/>
      <c r="BD58" s="164"/>
      <c r="BE58" s="164"/>
      <c r="BF58" s="164"/>
      <c r="BG58" s="164"/>
      <c r="BH58" s="164"/>
      <c r="BI58" s="164"/>
      <c r="BJ58" s="164"/>
      <c r="BK58" s="164"/>
      <c r="BL58" s="164"/>
      <c r="BM58" s="164"/>
      <c r="BN58" s="164"/>
      <c r="BO58" s="164"/>
      <c r="BP58" s="164"/>
      <c r="BQ58" s="164"/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/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64"/>
      <c r="DA58" s="164"/>
      <c r="DB58" s="164"/>
      <c r="DC58" s="164"/>
      <c r="DD58" s="164"/>
      <c r="DE58" s="164"/>
      <c r="DF58" s="164"/>
      <c r="DG58" s="164"/>
      <c r="DH58" s="164"/>
      <c r="DI58" s="164"/>
      <c r="DJ58" s="164"/>
      <c r="DK58" s="164"/>
      <c r="DL58" s="164"/>
    </row>
    <row r="59" spans="1:116" s="165" customFormat="1" x14ac:dyDescent="0.6">
      <c r="A59" s="166" t="s">
        <v>275</v>
      </c>
      <c r="B59" s="109">
        <v>5</v>
      </c>
      <c r="C59" s="109" t="s">
        <v>80</v>
      </c>
      <c r="D59" s="129">
        <v>108000</v>
      </c>
      <c r="E59" s="112"/>
      <c r="F59" s="112"/>
      <c r="G59" s="112"/>
      <c r="H59" s="112"/>
      <c r="I59" s="112"/>
      <c r="J59" s="167"/>
      <c r="K59" s="167"/>
      <c r="L59" s="168"/>
      <c r="M59" s="168"/>
      <c r="N59" s="168"/>
      <c r="O59" s="168"/>
      <c r="P59" s="168"/>
      <c r="Q59" s="509" t="s">
        <v>276</v>
      </c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AZ59" s="164"/>
      <c r="BA59" s="164"/>
      <c r="BB59" s="164"/>
      <c r="BC59" s="164"/>
      <c r="BD59" s="164"/>
      <c r="BE59" s="164"/>
      <c r="BF59" s="164"/>
      <c r="BG59" s="164"/>
      <c r="BH59" s="164"/>
      <c r="BI59" s="164"/>
      <c r="BJ59" s="164"/>
      <c r="BK59" s="164"/>
      <c r="BL59" s="164"/>
      <c r="BM59" s="164"/>
      <c r="BN59" s="164"/>
      <c r="BO59" s="164"/>
      <c r="BP59" s="164"/>
      <c r="BQ59" s="164"/>
      <c r="BR59" s="164"/>
      <c r="BS59" s="164"/>
      <c r="BT59" s="164"/>
      <c r="BU59" s="164"/>
      <c r="BV59" s="164"/>
      <c r="BW59" s="164"/>
      <c r="BX59" s="164"/>
      <c r="BY59" s="164"/>
      <c r="BZ59" s="164"/>
      <c r="CA59" s="164"/>
      <c r="CB59" s="164"/>
      <c r="CC59" s="164"/>
      <c r="CD59" s="164"/>
      <c r="CE59" s="164"/>
      <c r="CF59" s="164"/>
      <c r="CG59" s="164"/>
      <c r="CH59" s="164"/>
      <c r="CI59" s="164"/>
      <c r="CJ59" s="164"/>
      <c r="CK59" s="164"/>
      <c r="CL59" s="164"/>
      <c r="CM59" s="164"/>
      <c r="CN59" s="164"/>
      <c r="CO59" s="164"/>
      <c r="CP59" s="164"/>
      <c r="CQ59" s="164"/>
      <c r="CR59" s="164"/>
      <c r="CS59" s="164"/>
      <c r="CT59" s="164"/>
      <c r="CU59" s="164"/>
      <c r="CV59" s="164"/>
      <c r="CW59" s="164"/>
      <c r="CX59" s="164"/>
      <c r="CY59" s="164"/>
      <c r="CZ59" s="164"/>
      <c r="DA59" s="164"/>
      <c r="DB59" s="164"/>
      <c r="DC59" s="164"/>
      <c r="DD59" s="164"/>
      <c r="DE59" s="164"/>
      <c r="DF59" s="164"/>
      <c r="DG59" s="164"/>
      <c r="DH59" s="164"/>
      <c r="DI59" s="164"/>
      <c r="DJ59" s="164"/>
      <c r="DK59" s="164"/>
      <c r="DL59" s="164"/>
    </row>
    <row r="60" spans="1:116" s="165" customFormat="1" ht="42" x14ac:dyDescent="0.6">
      <c r="A60" s="166" t="s">
        <v>277</v>
      </c>
      <c r="B60" s="109">
        <v>4</v>
      </c>
      <c r="C60" s="109" t="s">
        <v>80</v>
      </c>
      <c r="D60" s="122">
        <v>80000</v>
      </c>
      <c r="E60" s="112"/>
      <c r="F60" s="112"/>
      <c r="G60" s="112"/>
      <c r="H60" s="112"/>
      <c r="I60" s="112"/>
      <c r="J60" s="487" t="s">
        <v>278</v>
      </c>
      <c r="K60" s="488"/>
      <c r="L60" s="168"/>
      <c r="M60" s="168"/>
      <c r="N60" s="168"/>
      <c r="O60" s="168"/>
      <c r="P60" s="168"/>
      <c r="Q60" s="509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64"/>
      <c r="AT60" s="164"/>
      <c r="AU60" s="164"/>
      <c r="AV60" s="164"/>
      <c r="AW60" s="164"/>
      <c r="AX60" s="164"/>
      <c r="AY60" s="164"/>
      <c r="AZ60" s="164"/>
      <c r="BA60" s="164"/>
      <c r="BB60" s="164"/>
      <c r="BC60" s="164"/>
      <c r="BD60" s="164"/>
      <c r="BE60" s="164"/>
      <c r="BF60" s="164"/>
      <c r="BG60" s="164"/>
      <c r="BH60" s="164"/>
      <c r="BI60" s="164"/>
      <c r="BJ60" s="164"/>
      <c r="BK60" s="164"/>
      <c r="BL60" s="164"/>
      <c r="BM60" s="164"/>
      <c r="BN60" s="164"/>
      <c r="BO60" s="164"/>
      <c r="BP60" s="164"/>
      <c r="BQ60" s="164"/>
      <c r="BR60" s="164"/>
      <c r="BS60" s="164"/>
      <c r="BT60" s="164"/>
      <c r="BU60" s="164"/>
      <c r="BV60" s="164"/>
      <c r="BW60" s="164"/>
      <c r="BX60" s="164"/>
      <c r="BY60" s="164"/>
      <c r="BZ60" s="164"/>
      <c r="CA60" s="164"/>
      <c r="CB60" s="164"/>
      <c r="CC60" s="164"/>
      <c r="CD60" s="164"/>
      <c r="CE60" s="164"/>
      <c r="CF60" s="164"/>
      <c r="CG60" s="164"/>
      <c r="CH60" s="164"/>
      <c r="CI60" s="164"/>
      <c r="CJ60" s="164"/>
      <c r="CK60" s="164"/>
      <c r="CL60" s="164"/>
      <c r="CM60" s="164"/>
      <c r="CN60" s="164"/>
      <c r="CO60" s="164"/>
      <c r="CP60" s="164"/>
      <c r="CQ60" s="164"/>
      <c r="CR60" s="164"/>
      <c r="CS60" s="164"/>
      <c r="CT60" s="164"/>
      <c r="CU60" s="164"/>
      <c r="CV60" s="164"/>
      <c r="CW60" s="164"/>
      <c r="CX60" s="164"/>
      <c r="CY60" s="164"/>
      <c r="CZ60" s="164"/>
      <c r="DA60" s="164"/>
      <c r="DB60" s="164"/>
      <c r="DC60" s="164"/>
      <c r="DD60" s="164"/>
      <c r="DE60" s="164"/>
      <c r="DF60" s="164"/>
      <c r="DG60" s="164"/>
      <c r="DH60" s="164"/>
      <c r="DI60" s="164"/>
      <c r="DJ60" s="164"/>
      <c r="DK60" s="164"/>
      <c r="DL60" s="164"/>
    </row>
    <row r="61" spans="1:116" s="165" customFormat="1" x14ac:dyDescent="0.6">
      <c r="A61" s="166" t="s">
        <v>279</v>
      </c>
      <c r="B61" s="109">
        <v>1</v>
      </c>
      <c r="C61" s="109" t="s">
        <v>80</v>
      </c>
      <c r="D61" s="122">
        <v>8000</v>
      </c>
      <c r="E61" s="112"/>
      <c r="F61" s="112"/>
      <c r="G61" s="112"/>
      <c r="H61" s="112"/>
      <c r="I61" s="112"/>
      <c r="J61" s="511">
        <v>2</v>
      </c>
      <c r="K61" s="512"/>
      <c r="L61" s="168"/>
      <c r="M61" s="168"/>
      <c r="N61" s="168"/>
      <c r="O61" s="168"/>
      <c r="P61" s="168"/>
      <c r="Q61" s="509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4"/>
      <c r="BD61" s="164"/>
      <c r="BE61" s="164"/>
      <c r="BF61" s="164"/>
      <c r="BG61" s="164"/>
      <c r="BH61" s="164"/>
      <c r="BI61" s="164"/>
      <c r="BJ61" s="164"/>
      <c r="BK61" s="164"/>
      <c r="BL61" s="164"/>
      <c r="BM61" s="164"/>
      <c r="BN61" s="164"/>
      <c r="BO61" s="164"/>
      <c r="BP61" s="164"/>
      <c r="BQ61" s="164"/>
      <c r="BR61" s="164"/>
      <c r="BS61" s="164"/>
      <c r="BT61" s="164"/>
      <c r="BU61" s="164"/>
      <c r="BV61" s="164"/>
      <c r="BW61" s="164"/>
      <c r="BX61" s="164"/>
      <c r="BY61" s="164"/>
      <c r="BZ61" s="164"/>
      <c r="CA61" s="164"/>
      <c r="CB61" s="164"/>
      <c r="CC61" s="164"/>
      <c r="CD61" s="164"/>
      <c r="CE61" s="164"/>
      <c r="CF61" s="164"/>
      <c r="CG61" s="164"/>
      <c r="CH61" s="164"/>
      <c r="CI61" s="164"/>
      <c r="CJ61" s="164"/>
      <c r="CK61" s="164"/>
      <c r="CL61" s="164"/>
      <c r="CM61" s="164"/>
      <c r="CN61" s="164"/>
      <c r="CO61" s="164"/>
      <c r="CP61" s="164"/>
      <c r="CQ61" s="164"/>
      <c r="CR61" s="164"/>
      <c r="CS61" s="164"/>
      <c r="CT61" s="164"/>
      <c r="CU61" s="164"/>
      <c r="CV61" s="164"/>
      <c r="CW61" s="164"/>
      <c r="CX61" s="164"/>
      <c r="CY61" s="164"/>
      <c r="CZ61" s="164"/>
      <c r="DA61" s="164"/>
      <c r="DB61" s="164"/>
      <c r="DC61" s="164"/>
      <c r="DD61" s="164"/>
      <c r="DE61" s="164"/>
      <c r="DF61" s="164"/>
      <c r="DG61" s="164"/>
      <c r="DH61" s="164"/>
      <c r="DI61" s="164"/>
      <c r="DJ61" s="164"/>
      <c r="DK61" s="164"/>
      <c r="DL61" s="164"/>
    </row>
    <row r="62" spans="1:116" s="165" customFormat="1" ht="42" x14ac:dyDescent="0.6">
      <c r="A62" s="166" t="s">
        <v>280</v>
      </c>
      <c r="B62" s="109">
        <v>2</v>
      </c>
      <c r="C62" s="109" t="s">
        <v>80</v>
      </c>
      <c r="D62" s="122">
        <v>20000</v>
      </c>
      <c r="E62" s="112"/>
      <c r="F62" s="109" t="s">
        <v>281</v>
      </c>
      <c r="G62" s="112"/>
      <c r="H62" s="112"/>
      <c r="I62" s="112"/>
      <c r="J62" s="109"/>
      <c r="K62" s="109"/>
      <c r="L62" s="168"/>
      <c r="M62" s="168"/>
      <c r="N62" s="168"/>
      <c r="O62" s="168"/>
      <c r="P62" s="168"/>
      <c r="Q62" s="509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4"/>
      <c r="BD62" s="164"/>
      <c r="BE62" s="164"/>
      <c r="BF62" s="164"/>
      <c r="BG62" s="164"/>
      <c r="BH62" s="164"/>
      <c r="BI62" s="164"/>
      <c r="BJ62" s="164"/>
      <c r="BK62" s="164"/>
      <c r="BL62" s="164"/>
      <c r="BM62" s="164"/>
      <c r="BN62" s="164"/>
      <c r="BO62" s="164"/>
      <c r="BP62" s="164"/>
      <c r="BQ62" s="164"/>
      <c r="BR62" s="164"/>
      <c r="BS62" s="164"/>
      <c r="BT62" s="164"/>
      <c r="BU62" s="164"/>
      <c r="BV62" s="164"/>
      <c r="BW62" s="164"/>
      <c r="BX62" s="164"/>
      <c r="BY62" s="164"/>
      <c r="BZ62" s="164"/>
      <c r="CA62" s="164"/>
      <c r="CB62" s="164"/>
      <c r="CC62" s="164"/>
      <c r="CD62" s="164"/>
      <c r="CE62" s="164"/>
      <c r="CF62" s="164"/>
      <c r="CG62" s="164"/>
      <c r="CH62" s="164"/>
      <c r="CI62" s="164"/>
      <c r="CJ62" s="164"/>
      <c r="CK62" s="164"/>
      <c r="CL62" s="164"/>
      <c r="CM62" s="164"/>
      <c r="CN62" s="164"/>
      <c r="CO62" s="164"/>
      <c r="CP62" s="164"/>
      <c r="CQ62" s="164"/>
      <c r="CR62" s="164"/>
      <c r="CS62" s="164"/>
      <c r="CT62" s="164"/>
      <c r="CU62" s="164"/>
      <c r="CV62" s="164"/>
      <c r="CW62" s="164"/>
      <c r="CX62" s="164"/>
      <c r="CY62" s="164"/>
      <c r="CZ62" s="164"/>
      <c r="DA62" s="164"/>
      <c r="DB62" s="164"/>
      <c r="DC62" s="164"/>
      <c r="DD62" s="164"/>
      <c r="DE62" s="164"/>
      <c r="DF62" s="164"/>
      <c r="DG62" s="164"/>
      <c r="DH62" s="164"/>
      <c r="DI62" s="164"/>
      <c r="DJ62" s="164"/>
      <c r="DK62" s="164"/>
      <c r="DL62" s="164"/>
    </row>
    <row r="63" spans="1:116" s="165" customFormat="1" x14ac:dyDescent="0.6">
      <c r="A63" s="166" t="s">
        <v>282</v>
      </c>
      <c r="B63" s="109">
        <v>11</v>
      </c>
      <c r="C63" s="109" t="s">
        <v>80</v>
      </c>
      <c r="D63" s="122">
        <v>44000</v>
      </c>
      <c r="E63" s="112"/>
      <c r="F63" s="109"/>
      <c r="G63" s="112"/>
      <c r="H63" s="112"/>
      <c r="I63" s="112"/>
      <c r="J63" s="109"/>
      <c r="K63" s="109" t="s">
        <v>6</v>
      </c>
      <c r="L63" s="168"/>
      <c r="M63" s="168"/>
      <c r="N63" s="168"/>
      <c r="O63" s="168"/>
      <c r="P63" s="168"/>
      <c r="Q63" s="509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/>
      <c r="AW63" s="164"/>
      <c r="AX63" s="164"/>
      <c r="AY63" s="164"/>
      <c r="AZ63" s="164"/>
      <c r="BA63" s="164"/>
      <c r="BB63" s="164"/>
      <c r="BC63" s="164"/>
      <c r="BD63" s="164"/>
      <c r="BE63" s="164"/>
      <c r="BF63" s="164"/>
      <c r="BG63" s="164"/>
      <c r="BH63" s="164"/>
      <c r="BI63" s="164"/>
      <c r="BJ63" s="164"/>
      <c r="BK63" s="164"/>
      <c r="BL63" s="164"/>
      <c r="BM63" s="164"/>
      <c r="BN63" s="164"/>
      <c r="BO63" s="164"/>
      <c r="BP63" s="164"/>
      <c r="BQ63" s="164"/>
      <c r="BR63" s="164"/>
      <c r="BS63" s="164"/>
      <c r="BT63" s="164"/>
      <c r="BU63" s="164"/>
      <c r="BV63" s="164"/>
      <c r="BW63" s="164"/>
      <c r="BX63" s="164"/>
      <c r="BY63" s="164"/>
      <c r="BZ63" s="164"/>
      <c r="CA63" s="164"/>
      <c r="CB63" s="164"/>
      <c r="CC63" s="164"/>
      <c r="CD63" s="164"/>
      <c r="CE63" s="164"/>
      <c r="CF63" s="164"/>
      <c r="CG63" s="164"/>
      <c r="CH63" s="164"/>
      <c r="CI63" s="164"/>
      <c r="CJ63" s="164"/>
      <c r="CK63" s="164"/>
      <c r="CL63" s="164"/>
      <c r="CM63" s="164"/>
      <c r="CN63" s="164"/>
      <c r="CO63" s="164"/>
      <c r="CP63" s="164"/>
      <c r="CQ63" s="164"/>
      <c r="CR63" s="164"/>
      <c r="CS63" s="164"/>
      <c r="CT63" s="164"/>
      <c r="CU63" s="164"/>
      <c r="CV63" s="164"/>
      <c r="CW63" s="164"/>
      <c r="CX63" s="164"/>
      <c r="CY63" s="164"/>
      <c r="CZ63" s="164"/>
      <c r="DA63" s="164"/>
      <c r="DB63" s="164"/>
      <c r="DC63" s="164"/>
      <c r="DD63" s="164"/>
      <c r="DE63" s="164"/>
      <c r="DF63" s="164"/>
      <c r="DG63" s="164"/>
      <c r="DH63" s="164"/>
      <c r="DI63" s="164"/>
      <c r="DJ63" s="164"/>
      <c r="DK63" s="164"/>
      <c r="DL63" s="164"/>
    </row>
    <row r="64" spans="1:116" s="165" customFormat="1" x14ac:dyDescent="0.6">
      <c r="A64" s="166" t="s">
        <v>283</v>
      </c>
      <c r="B64" s="169"/>
      <c r="C64" s="169"/>
      <c r="D64" s="170"/>
      <c r="E64" s="168"/>
      <c r="F64" s="168"/>
      <c r="G64" s="168"/>
      <c r="H64" s="168"/>
      <c r="I64" s="168"/>
      <c r="J64" s="513" t="s">
        <v>6</v>
      </c>
      <c r="K64" s="514"/>
      <c r="L64" s="168"/>
      <c r="M64" s="168"/>
      <c r="N64" s="168"/>
      <c r="O64" s="168"/>
      <c r="P64" s="168"/>
      <c r="Q64" s="510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64"/>
      <c r="AY64" s="164"/>
      <c r="AZ64" s="164"/>
      <c r="BA64" s="164"/>
      <c r="BB64" s="164"/>
      <c r="BC64" s="164"/>
      <c r="BD64" s="164"/>
      <c r="BE64" s="164"/>
      <c r="BF64" s="164"/>
      <c r="BG64" s="164"/>
      <c r="BH64" s="164"/>
      <c r="BI64" s="164"/>
      <c r="BJ64" s="164"/>
      <c r="BK64" s="164"/>
      <c r="BL64" s="164"/>
      <c r="BM64" s="164"/>
      <c r="BN64" s="164"/>
      <c r="BO64" s="164"/>
      <c r="BP64" s="164"/>
      <c r="BQ64" s="164"/>
      <c r="BR64" s="164"/>
      <c r="BS64" s="164"/>
      <c r="BT64" s="164"/>
      <c r="BU64" s="164"/>
      <c r="BV64" s="164"/>
      <c r="BW64" s="164"/>
      <c r="BX64" s="164"/>
      <c r="BY64" s="164"/>
      <c r="BZ64" s="164"/>
      <c r="CA64" s="164"/>
      <c r="CB64" s="164"/>
      <c r="CC64" s="164"/>
      <c r="CD64" s="164"/>
      <c r="CE64" s="164"/>
      <c r="CF64" s="164"/>
      <c r="CG64" s="164"/>
      <c r="CH64" s="164"/>
      <c r="CI64" s="164"/>
      <c r="CJ64" s="164"/>
      <c r="CK64" s="164"/>
      <c r="CL64" s="164"/>
      <c r="CM64" s="164"/>
      <c r="CN64" s="164"/>
      <c r="CO64" s="164"/>
      <c r="CP64" s="164"/>
      <c r="CQ64" s="164"/>
      <c r="CR64" s="164"/>
      <c r="CS64" s="164"/>
      <c r="CT64" s="164"/>
      <c r="CU64" s="164"/>
      <c r="CV64" s="164"/>
      <c r="CW64" s="164"/>
      <c r="CX64" s="164"/>
      <c r="CY64" s="164"/>
      <c r="CZ64" s="164"/>
      <c r="DA64" s="164"/>
      <c r="DB64" s="164"/>
      <c r="DC64" s="164"/>
      <c r="DD64" s="164"/>
      <c r="DE64" s="164"/>
      <c r="DF64" s="164"/>
      <c r="DG64" s="164"/>
      <c r="DH64" s="164"/>
      <c r="DI64" s="164"/>
      <c r="DJ64" s="164"/>
      <c r="DK64" s="164"/>
      <c r="DL64" s="164"/>
    </row>
    <row r="65" spans="1:116" s="165" customFormat="1" x14ac:dyDescent="0.6">
      <c r="A65" s="166" t="s">
        <v>284</v>
      </c>
      <c r="B65" s="169"/>
      <c r="C65" s="169"/>
      <c r="D65" s="170"/>
      <c r="E65" s="168"/>
      <c r="F65" s="168"/>
      <c r="G65" s="168"/>
      <c r="H65" s="168"/>
      <c r="I65" s="168"/>
      <c r="J65" s="171"/>
      <c r="K65" s="171"/>
      <c r="L65" s="513" t="s">
        <v>6</v>
      </c>
      <c r="M65" s="515"/>
      <c r="N65" s="514"/>
      <c r="O65" s="168"/>
      <c r="P65" s="168"/>
      <c r="Q65" s="510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64"/>
      <c r="AY65" s="164"/>
      <c r="AZ65" s="164"/>
      <c r="BA65" s="164"/>
      <c r="BB65" s="164"/>
      <c r="BC65" s="164"/>
      <c r="BD65" s="164"/>
      <c r="BE65" s="164"/>
      <c r="BF65" s="164"/>
      <c r="BG65" s="164"/>
      <c r="BH65" s="164"/>
      <c r="BI65" s="164"/>
      <c r="BJ65" s="164"/>
      <c r="BK65" s="164"/>
      <c r="BL65" s="164"/>
      <c r="BM65" s="164"/>
      <c r="BN65" s="164"/>
      <c r="BO65" s="164"/>
      <c r="BP65" s="164"/>
      <c r="BQ65" s="164"/>
      <c r="BR65" s="164"/>
      <c r="BS65" s="164"/>
      <c r="BT65" s="164"/>
      <c r="BU65" s="164"/>
      <c r="BV65" s="164"/>
      <c r="BW65" s="164"/>
      <c r="BX65" s="164"/>
      <c r="BY65" s="164"/>
      <c r="BZ65" s="164"/>
      <c r="CA65" s="164"/>
      <c r="CB65" s="164"/>
      <c r="CC65" s="164"/>
      <c r="CD65" s="164"/>
      <c r="CE65" s="164"/>
      <c r="CF65" s="164"/>
      <c r="CG65" s="164"/>
      <c r="CH65" s="164"/>
      <c r="CI65" s="164"/>
      <c r="CJ65" s="164"/>
      <c r="CK65" s="164"/>
      <c r="CL65" s="164"/>
      <c r="CM65" s="164"/>
      <c r="CN65" s="164"/>
      <c r="CO65" s="164"/>
      <c r="CP65" s="164"/>
      <c r="CQ65" s="164"/>
      <c r="CR65" s="164"/>
      <c r="CS65" s="164"/>
      <c r="CT65" s="164"/>
      <c r="CU65" s="164"/>
      <c r="CV65" s="164"/>
      <c r="CW65" s="164"/>
      <c r="CX65" s="164"/>
      <c r="CY65" s="164"/>
      <c r="CZ65" s="164"/>
      <c r="DA65" s="164"/>
      <c r="DB65" s="164"/>
      <c r="DC65" s="164"/>
      <c r="DD65" s="164"/>
      <c r="DE65" s="164"/>
      <c r="DF65" s="164"/>
      <c r="DG65" s="164"/>
      <c r="DH65" s="164"/>
      <c r="DI65" s="164"/>
      <c r="DJ65" s="164"/>
      <c r="DK65" s="164"/>
      <c r="DL65" s="164"/>
    </row>
    <row r="66" spans="1:116" s="165" customFormat="1" x14ac:dyDescent="0.6">
      <c r="A66" s="166" t="s">
        <v>285</v>
      </c>
      <c r="B66" s="169"/>
      <c r="C66" s="169"/>
      <c r="D66" s="170">
        <f>SUM(D67:D69)</f>
        <v>340300</v>
      </c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510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/>
      <c r="AU66" s="164"/>
      <c r="AV66" s="164"/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/>
      <c r="BI66" s="164"/>
      <c r="BJ66" s="164"/>
      <c r="BK66" s="164"/>
      <c r="BL66" s="164"/>
      <c r="BM66" s="164"/>
      <c r="BN66" s="164"/>
      <c r="BO66" s="164"/>
      <c r="BP66" s="164"/>
      <c r="BQ66" s="164"/>
      <c r="BR66" s="164"/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164"/>
      <c r="CF66" s="164"/>
      <c r="CG66" s="164"/>
      <c r="CH66" s="164"/>
      <c r="CI66" s="164"/>
      <c r="CJ66" s="164"/>
      <c r="CK66" s="164"/>
      <c r="CL66" s="164"/>
      <c r="CM66" s="164"/>
      <c r="CN66" s="164"/>
      <c r="CO66" s="164"/>
      <c r="CP66" s="164"/>
      <c r="CQ66" s="164"/>
      <c r="CR66" s="164"/>
      <c r="CS66" s="164"/>
      <c r="CT66" s="164"/>
      <c r="CU66" s="164"/>
      <c r="CV66" s="164"/>
      <c r="CW66" s="164"/>
      <c r="CX66" s="164"/>
      <c r="CY66" s="164"/>
      <c r="CZ66" s="164"/>
      <c r="DA66" s="164"/>
      <c r="DB66" s="164"/>
      <c r="DC66" s="164"/>
      <c r="DD66" s="164"/>
      <c r="DE66" s="164"/>
      <c r="DF66" s="164"/>
      <c r="DG66" s="164"/>
      <c r="DH66" s="164"/>
      <c r="DI66" s="164"/>
      <c r="DJ66" s="164"/>
      <c r="DK66" s="164"/>
      <c r="DL66" s="164"/>
    </row>
    <row r="67" spans="1:116" s="165" customFormat="1" x14ac:dyDescent="0.6">
      <c r="A67" s="148" t="s">
        <v>286</v>
      </c>
      <c r="B67" s="149">
        <v>2200</v>
      </c>
      <c r="C67" s="150" t="s">
        <v>7</v>
      </c>
      <c r="D67" s="151">
        <v>33000</v>
      </c>
      <c r="E67" s="168"/>
      <c r="F67" s="168"/>
      <c r="G67" s="168"/>
      <c r="H67" s="168"/>
      <c r="I67" s="168"/>
      <c r="J67" s="513" t="s">
        <v>6</v>
      </c>
      <c r="K67" s="514"/>
      <c r="L67" s="168"/>
      <c r="M67" s="168"/>
      <c r="N67" s="168"/>
      <c r="O67" s="168"/>
      <c r="P67" s="168"/>
      <c r="Q67" s="510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64"/>
      <c r="AY67" s="164"/>
      <c r="AZ67" s="164"/>
      <c r="BA67" s="164"/>
      <c r="BB67" s="164"/>
      <c r="BC67" s="164"/>
      <c r="BD67" s="164"/>
      <c r="BE67" s="164"/>
      <c r="BF67" s="164"/>
      <c r="BG67" s="164"/>
      <c r="BH67" s="164"/>
      <c r="BI67" s="164"/>
      <c r="BJ67" s="164"/>
      <c r="BK67" s="164"/>
      <c r="BL67" s="164"/>
      <c r="BM67" s="164"/>
      <c r="BN67" s="164"/>
      <c r="BO67" s="164"/>
      <c r="BP67" s="164"/>
      <c r="BQ67" s="164"/>
      <c r="BR67" s="164"/>
      <c r="BS67" s="164"/>
      <c r="BT67" s="164"/>
      <c r="BU67" s="164"/>
      <c r="BV67" s="164"/>
      <c r="BW67" s="164"/>
      <c r="BX67" s="164"/>
      <c r="BY67" s="164"/>
      <c r="BZ67" s="164"/>
      <c r="CA67" s="164"/>
      <c r="CB67" s="164"/>
      <c r="CC67" s="164"/>
      <c r="CD67" s="164"/>
      <c r="CE67" s="164"/>
      <c r="CF67" s="164"/>
      <c r="CG67" s="164"/>
      <c r="CH67" s="164"/>
      <c r="CI67" s="164"/>
      <c r="CJ67" s="164"/>
      <c r="CK67" s="164"/>
      <c r="CL67" s="164"/>
      <c r="CM67" s="164"/>
      <c r="CN67" s="164"/>
      <c r="CO67" s="164"/>
      <c r="CP67" s="164"/>
      <c r="CQ67" s="164"/>
      <c r="CR67" s="164"/>
      <c r="CS67" s="164"/>
      <c r="CT67" s="164"/>
      <c r="CU67" s="164"/>
      <c r="CV67" s="164"/>
      <c r="CW67" s="164"/>
      <c r="CX67" s="164"/>
      <c r="CY67" s="164"/>
      <c r="CZ67" s="164"/>
      <c r="DA67" s="164"/>
      <c r="DB67" s="164"/>
      <c r="DC67" s="164"/>
      <c r="DD67" s="164"/>
      <c r="DE67" s="164"/>
      <c r="DF67" s="164"/>
      <c r="DG67" s="164"/>
      <c r="DH67" s="164"/>
      <c r="DI67" s="164"/>
      <c r="DJ67" s="164"/>
      <c r="DK67" s="164"/>
      <c r="DL67" s="164"/>
    </row>
    <row r="68" spans="1:116" s="165" customFormat="1" ht="42" x14ac:dyDescent="0.6">
      <c r="A68" s="166" t="s">
        <v>287</v>
      </c>
      <c r="B68" s="172">
        <v>120</v>
      </c>
      <c r="C68" s="172" t="s">
        <v>7</v>
      </c>
      <c r="D68" s="173">
        <v>194000</v>
      </c>
      <c r="E68" s="168"/>
      <c r="F68" s="168" t="s">
        <v>288</v>
      </c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510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64"/>
      <c r="AY68" s="164"/>
      <c r="AZ68" s="164"/>
      <c r="BA68" s="164"/>
      <c r="BB68" s="164"/>
      <c r="BC68" s="164"/>
      <c r="BD68" s="164"/>
      <c r="BE68" s="164"/>
      <c r="BF68" s="164"/>
      <c r="BG68" s="164"/>
      <c r="BH68" s="164"/>
      <c r="BI68" s="164"/>
      <c r="BJ68" s="164"/>
      <c r="BK68" s="164"/>
      <c r="BL68" s="164"/>
      <c r="BM68" s="164"/>
      <c r="BN68" s="164"/>
      <c r="BO68" s="164"/>
      <c r="BP68" s="164"/>
      <c r="BQ68" s="164"/>
      <c r="BR68" s="164"/>
      <c r="BS68" s="164"/>
      <c r="BT68" s="164"/>
      <c r="BU68" s="164"/>
      <c r="BV68" s="164"/>
      <c r="BW68" s="164"/>
      <c r="BX68" s="164"/>
      <c r="BY68" s="164"/>
      <c r="BZ68" s="164"/>
      <c r="CA68" s="164"/>
      <c r="CB68" s="164"/>
      <c r="CC68" s="164"/>
      <c r="CD68" s="164"/>
      <c r="CE68" s="164"/>
      <c r="CF68" s="164"/>
      <c r="CG68" s="164"/>
      <c r="CH68" s="164"/>
      <c r="CI68" s="164"/>
      <c r="CJ68" s="164"/>
      <c r="CK68" s="164"/>
      <c r="CL68" s="164"/>
      <c r="CM68" s="164"/>
      <c r="CN68" s="164"/>
      <c r="CO68" s="164"/>
      <c r="CP68" s="164"/>
      <c r="CQ68" s="164"/>
      <c r="CR68" s="164"/>
      <c r="CS68" s="164"/>
      <c r="CT68" s="164"/>
      <c r="CU68" s="164"/>
      <c r="CV68" s="164"/>
      <c r="CW68" s="164"/>
      <c r="CX68" s="164"/>
      <c r="CY68" s="164"/>
      <c r="CZ68" s="164"/>
      <c r="DA68" s="164"/>
      <c r="DB68" s="164"/>
      <c r="DC68" s="164"/>
      <c r="DD68" s="164"/>
      <c r="DE68" s="164"/>
      <c r="DF68" s="164"/>
      <c r="DG68" s="164"/>
      <c r="DH68" s="164"/>
      <c r="DI68" s="164"/>
      <c r="DJ68" s="164"/>
      <c r="DK68" s="164"/>
      <c r="DL68" s="164"/>
    </row>
    <row r="69" spans="1:116" s="165" customFormat="1" ht="42" x14ac:dyDescent="0.6">
      <c r="A69" s="174" t="s">
        <v>289</v>
      </c>
      <c r="B69" s="172">
        <v>220</v>
      </c>
      <c r="C69" s="172" t="s">
        <v>7</v>
      </c>
      <c r="D69" s="175">
        <v>113300</v>
      </c>
      <c r="E69" s="168"/>
      <c r="F69" s="168"/>
      <c r="G69" s="168"/>
      <c r="H69" s="168"/>
      <c r="I69" s="153">
        <v>7</v>
      </c>
      <c r="J69" s="153" t="s">
        <v>290</v>
      </c>
      <c r="K69" s="168"/>
      <c r="L69" s="168"/>
      <c r="M69" s="168"/>
      <c r="N69" s="168"/>
      <c r="O69" s="168"/>
      <c r="P69" s="168"/>
      <c r="Q69" s="510"/>
      <c r="R69" s="164"/>
      <c r="S69" s="164"/>
      <c r="T69" s="164"/>
      <c r="U69" s="164"/>
      <c r="V69" s="164"/>
      <c r="W69" s="164"/>
      <c r="X69" s="164"/>
      <c r="Y69" s="164"/>
      <c r="Z69" s="164"/>
      <c r="AA69" s="164"/>
      <c r="AB69" s="164"/>
      <c r="AC69" s="164"/>
      <c r="AD69" s="164"/>
      <c r="AE69" s="164"/>
      <c r="AF69" s="164"/>
      <c r="AG69" s="164"/>
      <c r="AH69" s="164"/>
      <c r="AI69" s="164"/>
      <c r="AJ69" s="164"/>
      <c r="AK69" s="164"/>
      <c r="AL69" s="164"/>
      <c r="AM69" s="164"/>
      <c r="AN69" s="164"/>
      <c r="AO69" s="164"/>
      <c r="AP69" s="164"/>
      <c r="AQ69" s="164"/>
      <c r="AR69" s="164"/>
      <c r="AS69" s="164"/>
      <c r="AT69" s="164"/>
      <c r="AU69" s="164"/>
      <c r="AV69" s="164"/>
      <c r="AW69" s="164"/>
      <c r="AX69" s="164"/>
      <c r="AY69" s="164"/>
      <c r="AZ69" s="164"/>
      <c r="BA69" s="164"/>
      <c r="BB69" s="164"/>
      <c r="BC69" s="164"/>
      <c r="BD69" s="164"/>
      <c r="BE69" s="164"/>
      <c r="BF69" s="164"/>
      <c r="BG69" s="164"/>
      <c r="BH69" s="164"/>
      <c r="BI69" s="164"/>
      <c r="BJ69" s="164"/>
      <c r="BK69" s="164"/>
      <c r="BL69" s="164"/>
      <c r="BM69" s="164"/>
      <c r="BN69" s="164"/>
      <c r="BO69" s="164"/>
      <c r="BP69" s="164"/>
      <c r="BQ69" s="164"/>
      <c r="BR69" s="164"/>
      <c r="BS69" s="164"/>
      <c r="BT69" s="164"/>
      <c r="BU69" s="164"/>
      <c r="BV69" s="164"/>
      <c r="BW69" s="164"/>
      <c r="BX69" s="164"/>
      <c r="BY69" s="164"/>
      <c r="BZ69" s="164"/>
      <c r="CA69" s="164"/>
      <c r="CB69" s="164"/>
      <c r="CC69" s="164"/>
      <c r="CD69" s="164"/>
      <c r="CE69" s="164"/>
      <c r="CF69" s="164"/>
      <c r="CG69" s="164"/>
      <c r="CH69" s="164"/>
      <c r="CI69" s="164"/>
      <c r="CJ69" s="164"/>
      <c r="CK69" s="164"/>
      <c r="CL69" s="164"/>
      <c r="CM69" s="164"/>
      <c r="CN69" s="164"/>
      <c r="CO69" s="164"/>
      <c r="CP69" s="164"/>
      <c r="CQ69" s="164"/>
      <c r="CR69" s="164"/>
      <c r="CS69" s="164"/>
      <c r="CT69" s="164"/>
      <c r="CU69" s="164"/>
      <c r="CV69" s="164"/>
      <c r="CW69" s="164"/>
      <c r="CX69" s="164"/>
      <c r="CY69" s="164"/>
      <c r="CZ69" s="164"/>
      <c r="DA69" s="164"/>
      <c r="DB69" s="164"/>
      <c r="DC69" s="164"/>
      <c r="DD69" s="164"/>
      <c r="DE69" s="164"/>
      <c r="DF69" s="164"/>
      <c r="DG69" s="164"/>
      <c r="DH69" s="164"/>
      <c r="DI69" s="164"/>
      <c r="DJ69" s="164"/>
      <c r="DK69" s="164"/>
      <c r="DL69" s="164"/>
    </row>
    <row r="70" spans="1:116" s="165" customFormat="1" x14ac:dyDescent="0.6">
      <c r="A70" s="176" t="s">
        <v>291</v>
      </c>
      <c r="B70" s="169"/>
      <c r="C70" s="169"/>
      <c r="D70" s="170"/>
      <c r="E70" s="168"/>
      <c r="F70" s="168"/>
      <c r="G70" s="168"/>
      <c r="H70" s="168"/>
      <c r="I70" s="168"/>
      <c r="J70" s="168"/>
      <c r="K70" s="168"/>
      <c r="L70" s="513" t="s">
        <v>6</v>
      </c>
      <c r="M70" s="515"/>
      <c r="N70" s="514"/>
      <c r="O70" s="168"/>
      <c r="P70" s="168"/>
      <c r="Q70" s="510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4"/>
      <c r="BL70" s="164"/>
      <c r="BM70" s="164"/>
      <c r="BN70" s="164"/>
      <c r="BO70" s="164"/>
      <c r="BP70" s="164"/>
      <c r="BQ70" s="164"/>
      <c r="BR70" s="164"/>
      <c r="BS70" s="164"/>
      <c r="BT70" s="164"/>
      <c r="BU70" s="164"/>
      <c r="BV70" s="164"/>
      <c r="BW70" s="164"/>
      <c r="BX70" s="164"/>
      <c r="BY70" s="164"/>
      <c r="BZ70" s="164"/>
      <c r="CA70" s="164"/>
      <c r="CB70" s="164"/>
      <c r="CC70" s="164"/>
      <c r="CD70" s="164"/>
      <c r="CE70" s="164"/>
      <c r="CF70" s="164"/>
      <c r="CG70" s="164"/>
      <c r="CH70" s="164"/>
      <c r="CI70" s="164"/>
      <c r="CJ70" s="164"/>
      <c r="CK70" s="164"/>
      <c r="CL70" s="164"/>
      <c r="CM70" s="164"/>
      <c r="CN70" s="164"/>
      <c r="CO70" s="164"/>
      <c r="CP70" s="164"/>
      <c r="CQ70" s="164"/>
      <c r="CR70" s="164"/>
      <c r="CS70" s="164"/>
      <c r="CT70" s="164"/>
      <c r="CU70" s="164"/>
      <c r="CV70" s="164"/>
      <c r="CW70" s="164"/>
      <c r="CX70" s="164"/>
      <c r="CY70" s="164"/>
      <c r="CZ70" s="164"/>
      <c r="DA70" s="164"/>
      <c r="DB70" s="164"/>
      <c r="DC70" s="164"/>
      <c r="DD70" s="164"/>
      <c r="DE70" s="164"/>
      <c r="DF70" s="164"/>
      <c r="DG70" s="164"/>
      <c r="DH70" s="164"/>
      <c r="DI70" s="164"/>
      <c r="DJ70" s="164"/>
      <c r="DK70" s="164"/>
      <c r="DL70" s="164"/>
    </row>
    <row r="71" spans="1:116" s="165" customFormat="1" x14ac:dyDescent="0.6">
      <c r="A71" s="176" t="s">
        <v>292</v>
      </c>
      <c r="B71" s="169">
        <v>11</v>
      </c>
      <c r="C71" s="169" t="s">
        <v>4</v>
      </c>
      <c r="D71" s="170">
        <v>8800</v>
      </c>
      <c r="E71" s="168"/>
      <c r="F71" s="168"/>
      <c r="G71" s="168"/>
      <c r="H71" s="168"/>
      <c r="I71" s="168"/>
      <c r="J71" s="168"/>
      <c r="K71" s="168"/>
      <c r="L71" s="513" t="s">
        <v>6</v>
      </c>
      <c r="M71" s="515"/>
      <c r="N71" s="514"/>
      <c r="O71" s="168"/>
      <c r="P71" s="168"/>
      <c r="Q71" s="510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4"/>
      <c r="BL71" s="164"/>
      <c r="BM71" s="164"/>
      <c r="BN71" s="164"/>
      <c r="BO71" s="164"/>
      <c r="BP71" s="164"/>
      <c r="BQ71" s="164"/>
      <c r="BR71" s="164"/>
      <c r="BS71" s="164"/>
      <c r="BT71" s="164"/>
      <c r="BU71" s="164"/>
      <c r="BV71" s="164"/>
      <c r="BW71" s="164"/>
      <c r="BX71" s="164"/>
      <c r="BY71" s="164"/>
      <c r="BZ71" s="164"/>
      <c r="CA71" s="164"/>
      <c r="CB71" s="164"/>
      <c r="CC71" s="164"/>
      <c r="CD71" s="164"/>
      <c r="CE71" s="164"/>
      <c r="CF71" s="164"/>
      <c r="CG71" s="164"/>
      <c r="CH71" s="164"/>
      <c r="CI71" s="164"/>
      <c r="CJ71" s="164"/>
      <c r="CK71" s="164"/>
      <c r="CL71" s="164"/>
      <c r="CM71" s="164"/>
      <c r="CN71" s="164"/>
      <c r="CO71" s="164"/>
      <c r="CP71" s="164"/>
      <c r="CQ71" s="164"/>
      <c r="CR71" s="164"/>
      <c r="CS71" s="164"/>
      <c r="CT71" s="164"/>
      <c r="CU71" s="164"/>
      <c r="CV71" s="164"/>
      <c r="CW71" s="164"/>
      <c r="CX71" s="164"/>
      <c r="CY71" s="164"/>
      <c r="CZ71" s="164"/>
      <c r="DA71" s="164"/>
      <c r="DB71" s="164"/>
      <c r="DC71" s="164"/>
      <c r="DD71" s="164"/>
      <c r="DE71" s="164"/>
      <c r="DF71" s="164"/>
      <c r="DG71" s="164"/>
      <c r="DH71" s="164"/>
      <c r="DI71" s="164"/>
      <c r="DJ71" s="164"/>
      <c r="DK71" s="164"/>
      <c r="DL71" s="164"/>
    </row>
    <row r="72" spans="1:116" s="88" customFormat="1" x14ac:dyDescent="0.6">
      <c r="A72" s="177" t="s">
        <v>293</v>
      </c>
      <c r="B72" s="178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80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  <c r="BD72" s="87"/>
      <c r="BE72" s="87"/>
      <c r="BF72" s="87"/>
      <c r="BG72" s="87"/>
      <c r="BH72" s="87"/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87"/>
      <c r="CH72" s="87"/>
      <c r="CI72" s="87"/>
      <c r="CJ72" s="87"/>
      <c r="CK72" s="87"/>
      <c r="CL72" s="87"/>
      <c r="CM72" s="87"/>
      <c r="CN72" s="87"/>
      <c r="CO72" s="87"/>
      <c r="CP72" s="87"/>
      <c r="CQ72" s="87"/>
      <c r="CR72" s="87"/>
      <c r="CS72" s="87"/>
      <c r="CT72" s="87"/>
      <c r="CU72" s="87"/>
      <c r="CV72" s="87"/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</row>
    <row r="73" spans="1:116" x14ac:dyDescent="0.6">
      <c r="A73" s="132" t="s">
        <v>294</v>
      </c>
      <c r="B73" s="134">
        <v>12</v>
      </c>
      <c r="C73" s="134" t="s">
        <v>5</v>
      </c>
      <c r="D73" s="139"/>
      <c r="E73" s="517" t="s">
        <v>295</v>
      </c>
      <c r="F73" s="517"/>
      <c r="G73" s="517"/>
      <c r="H73" s="517"/>
      <c r="I73" s="517"/>
      <c r="J73" s="517"/>
      <c r="K73" s="517"/>
      <c r="L73" s="517"/>
      <c r="M73" s="517"/>
      <c r="N73" s="517"/>
      <c r="O73" s="517"/>
      <c r="P73" s="517"/>
      <c r="Q73" s="137" t="s">
        <v>296</v>
      </c>
    </row>
    <row r="74" spans="1:116" x14ac:dyDescent="0.6">
      <c r="A74" s="132" t="s">
        <v>297</v>
      </c>
      <c r="B74" s="134">
        <v>1</v>
      </c>
      <c r="C74" s="134" t="s">
        <v>5</v>
      </c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486" t="s">
        <v>6</v>
      </c>
      <c r="P74" s="486"/>
      <c r="Q74" s="137" t="s">
        <v>298</v>
      </c>
    </row>
    <row r="75" spans="1:116" ht="12.75" customHeight="1" x14ac:dyDescent="0.6">
      <c r="C75" s="90"/>
      <c r="D75" s="181"/>
      <c r="E75" s="181"/>
      <c r="F75" s="181"/>
      <c r="G75" s="90"/>
      <c r="H75" s="90"/>
      <c r="I75" s="518"/>
      <c r="J75" s="518"/>
      <c r="K75" s="518"/>
      <c r="L75" s="518"/>
      <c r="M75" s="518"/>
      <c r="N75" s="518"/>
    </row>
    <row r="76" spans="1:116" x14ac:dyDescent="0.6">
      <c r="B76" s="90">
        <v>1</v>
      </c>
      <c r="C76" s="90" t="s">
        <v>8</v>
      </c>
      <c r="D76" s="516" t="s">
        <v>299</v>
      </c>
      <c r="E76" s="516"/>
      <c r="F76" s="516"/>
      <c r="G76" s="90">
        <v>2</v>
      </c>
      <c r="H76" s="90" t="s">
        <v>8</v>
      </c>
      <c r="I76" s="182" t="s">
        <v>300</v>
      </c>
      <c r="J76" s="182"/>
      <c r="K76" s="182"/>
      <c r="L76" s="90">
        <v>3</v>
      </c>
      <c r="M76" s="90" t="s">
        <v>8</v>
      </c>
      <c r="N76" s="181" t="s">
        <v>301</v>
      </c>
    </row>
    <row r="77" spans="1:116" x14ac:dyDescent="0.6">
      <c r="B77" s="90">
        <v>4</v>
      </c>
      <c r="C77" s="90" t="s">
        <v>8</v>
      </c>
      <c r="D77" s="181" t="s">
        <v>302</v>
      </c>
      <c r="E77" s="181"/>
      <c r="F77" s="181"/>
      <c r="G77" s="90">
        <v>5</v>
      </c>
      <c r="H77" s="90" t="s">
        <v>8</v>
      </c>
      <c r="I77" s="182" t="s">
        <v>303</v>
      </c>
      <c r="J77" s="182"/>
      <c r="K77" s="182"/>
      <c r="L77" s="90">
        <v>6</v>
      </c>
      <c r="M77" s="90" t="s">
        <v>8</v>
      </c>
      <c r="N77" s="181" t="s">
        <v>304</v>
      </c>
    </row>
    <row r="78" spans="1:116" x14ac:dyDescent="0.6">
      <c r="B78" s="90">
        <v>7</v>
      </c>
      <c r="C78" s="90" t="s">
        <v>8</v>
      </c>
      <c r="D78" s="516" t="s">
        <v>305</v>
      </c>
      <c r="E78" s="516"/>
      <c r="F78" s="516"/>
      <c r="G78" s="90">
        <v>8</v>
      </c>
      <c r="H78" s="90" t="s">
        <v>8</v>
      </c>
      <c r="I78" s="182" t="s">
        <v>306</v>
      </c>
      <c r="J78" s="182"/>
      <c r="K78" s="182"/>
      <c r="L78" s="90">
        <v>9</v>
      </c>
      <c r="M78" s="90" t="s">
        <v>8</v>
      </c>
      <c r="N78" s="181" t="s">
        <v>307</v>
      </c>
    </row>
    <row r="79" spans="1:116" x14ac:dyDescent="0.6">
      <c r="B79" s="90">
        <v>10</v>
      </c>
      <c r="C79" s="90" t="s">
        <v>8</v>
      </c>
      <c r="D79" s="89" t="s">
        <v>308</v>
      </c>
      <c r="G79" s="90">
        <v>11</v>
      </c>
      <c r="H79" s="90" t="s">
        <v>8</v>
      </c>
      <c r="I79" s="182" t="s">
        <v>309</v>
      </c>
      <c r="J79" s="182"/>
      <c r="K79" s="182"/>
      <c r="L79" s="182"/>
      <c r="M79" s="182"/>
      <c r="N79" s="182"/>
    </row>
    <row r="80" spans="1:116" x14ac:dyDescent="0.6">
      <c r="C80" s="90"/>
      <c r="D80" s="516"/>
      <c r="E80" s="516"/>
      <c r="F80" s="516"/>
      <c r="G80" s="90"/>
      <c r="H80" s="90"/>
      <c r="I80" s="516"/>
      <c r="J80" s="516"/>
      <c r="K80" s="516"/>
      <c r="L80" s="516"/>
      <c r="M80" s="516"/>
      <c r="N80" s="516"/>
    </row>
    <row r="81" spans="3:14" x14ac:dyDescent="0.6">
      <c r="C81" s="90"/>
      <c r="D81" s="516"/>
      <c r="E81" s="516"/>
      <c r="F81" s="516"/>
      <c r="G81" s="90"/>
      <c r="H81" s="90"/>
      <c r="I81" s="516"/>
      <c r="J81" s="516"/>
      <c r="K81" s="516"/>
      <c r="L81" s="516"/>
      <c r="M81" s="516"/>
      <c r="N81" s="516"/>
    </row>
  </sheetData>
  <mergeCells count="56">
    <mergeCell ref="D81:F81"/>
    <mergeCell ref="I81:N81"/>
    <mergeCell ref="E73:P73"/>
    <mergeCell ref="O74:P74"/>
    <mergeCell ref="I75:N75"/>
    <mergeCell ref="D76:F76"/>
    <mergeCell ref="D78:F78"/>
    <mergeCell ref="D80:F80"/>
    <mergeCell ref="I80:N80"/>
    <mergeCell ref="P45:P46"/>
    <mergeCell ref="Q59:Q71"/>
    <mergeCell ref="J60:K60"/>
    <mergeCell ref="J61:K61"/>
    <mergeCell ref="J64:K64"/>
    <mergeCell ref="L65:N65"/>
    <mergeCell ref="J67:K67"/>
    <mergeCell ref="L70:N70"/>
    <mergeCell ref="L71:N71"/>
    <mergeCell ref="N45:N46"/>
    <mergeCell ref="E41:P41"/>
    <mergeCell ref="E43:P43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O45:O46"/>
    <mergeCell ref="E40:P40"/>
    <mergeCell ref="H14:I14"/>
    <mergeCell ref="Q14:Q18"/>
    <mergeCell ref="H16:I16"/>
    <mergeCell ref="H17:I17"/>
    <mergeCell ref="H18:I18"/>
    <mergeCell ref="Q19:Q22"/>
    <mergeCell ref="H22:I22"/>
    <mergeCell ref="Q23:Q24"/>
    <mergeCell ref="Q26:Q29"/>
    <mergeCell ref="G31:I31"/>
    <mergeCell ref="G33:H33"/>
    <mergeCell ref="O38:P38"/>
    <mergeCell ref="A1:Q1"/>
    <mergeCell ref="A2:Q2"/>
    <mergeCell ref="A3:Q3"/>
    <mergeCell ref="A5:A6"/>
    <mergeCell ref="B5:B6"/>
    <mergeCell ref="C5:C6"/>
    <mergeCell ref="D5:D6"/>
    <mergeCell ref="Q5:Q6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workbookViewId="0">
      <selection activeCell="Q74" sqref="Q74"/>
    </sheetView>
  </sheetViews>
  <sheetFormatPr defaultRowHeight="13.8" x14ac:dyDescent="0.25"/>
  <cols>
    <col min="1" max="1" width="18.69921875" customWidth="1"/>
    <col min="5" max="16" width="8.09765625" customWidth="1"/>
    <col min="17" max="17" width="17" customWidth="1"/>
  </cols>
  <sheetData>
    <row r="1" spans="1:17" ht="24.6" x14ac:dyDescent="0.25">
      <c r="A1" s="210" t="s">
        <v>197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</row>
    <row r="2" spans="1:17" ht="24.6" x14ac:dyDescent="0.25">
      <c r="A2" s="210" t="s">
        <v>153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</row>
    <row r="3" spans="1:17" ht="25.2" thickBot="1" x14ac:dyDescent="0.3">
      <c r="A3" s="210" t="s">
        <v>310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</row>
    <row r="4" spans="1:17" ht="21.6" thickBot="1" x14ac:dyDescent="0.3">
      <c r="A4" s="519" t="s">
        <v>0</v>
      </c>
      <c r="B4" s="519" t="s">
        <v>1</v>
      </c>
      <c r="C4" s="519" t="s">
        <v>2</v>
      </c>
      <c r="D4" s="519" t="s">
        <v>200</v>
      </c>
      <c r="E4" s="521" t="s">
        <v>3</v>
      </c>
      <c r="F4" s="522"/>
      <c r="G4" s="522"/>
      <c r="H4" s="522"/>
      <c r="I4" s="522"/>
      <c r="J4" s="522"/>
      <c r="K4" s="522"/>
      <c r="L4" s="522"/>
      <c r="M4" s="522"/>
      <c r="N4" s="522"/>
      <c r="O4" s="522"/>
      <c r="P4" s="523"/>
      <c r="Q4" s="519" t="s">
        <v>201</v>
      </c>
    </row>
    <row r="5" spans="1:17" ht="21.6" thickBot="1" x14ac:dyDescent="0.3">
      <c r="A5" s="520"/>
      <c r="B5" s="520"/>
      <c r="C5" s="520"/>
      <c r="D5" s="520"/>
      <c r="E5" s="183">
        <v>22555</v>
      </c>
      <c r="F5" s="183">
        <v>22586</v>
      </c>
      <c r="G5" s="183">
        <v>22616</v>
      </c>
      <c r="H5" s="183">
        <v>22647</v>
      </c>
      <c r="I5" s="183">
        <v>22678</v>
      </c>
      <c r="J5" s="183">
        <v>22706</v>
      </c>
      <c r="K5" s="183">
        <v>22737</v>
      </c>
      <c r="L5" s="183">
        <v>22767</v>
      </c>
      <c r="M5" s="183">
        <v>22798</v>
      </c>
      <c r="N5" s="183">
        <v>22828</v>
      </c>
      <c r="O5" s="183">
        <v>22859</v>
      </c>
      <c r="P5" s="183">
        <v>22890</v>
      </c>
      <c r="Q5" s="520"/>
    </row>
    <row r="6" spans="1:17" ht="21.6" thickBot="1" x14ac:dyDescent="0.3">
      <c r="A6" s="184"/>
      <c r="B6" s="185"/>
      <c r="C6" s="185"/>
      <c r="D6" s="185" t="s">
        <v>311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6"/>
    </row>
    <row r="7" spans="1:17" ht="42.6" thickBot="1" x14ac:dyDescent="0.3">
      <c r="A7" s="187" t="s">
        <v>312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9" t="s">
        <v>313</v>
      </c>
    </row>
    <row r="8" spans="1:17" ht="21.6" thickBot="1" x14ac:dyDescent="0.3">
      <c r="A8" s="187" t="s">
        <v>314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90"/>
    </row>
    <row r="9" spans="1:17" ht="42" x14ac:dyDescent="0.25">
      <c r="A9" s="526" t="s">
        <v>315</v>
      </c>
      <c r="B9" s="528"/>
      <c r="C9" s="528"/>
      <c r="D9" s="528"/>
      <c r="E9" s="528"/>
      <c r="F9" s="524" t="s">
        <v>6</v>
      </c>
      <c r="G9" s="524"/>
      <c r="H9" s="524"/>
      <c r="I9" s="524"/>
      <c r="J9" s="524"/>
      <c r="K9" s="524"/>
      <c r="L9" s="524"/>
      <c r="M9" s="524"/>
      <c r="N9" s="524"/>
      <c r="O9" s="524"/>
      <c r="P9" s="524"/>
      <c r="Q9" s="193" t="s">
        <v>316</v>
      </c>
    </row>
    <row r="10" spans="1:17" ht="21.6" thickBot="1" x14ac:dyDescent="0.3">
      <c r="A10" s="527"/>
      <c r="B10" s="529"/>
      <c r="C10" s="529"/>
      <c r="D10" s="529"/>
      <c r="E10" s="529"/>
      <c r="F10" s="525"/>
      <c r="G10" s="525"/>
      <c r="H10" s="525"/>
      <c r="I10" s="525"/>
      <c r="J10" s="525"/>
      <c r="K10" s="525"/>
      <c r="L10" s="525"/>
      <c r="M10" s="525"/>
      <c r="N10" s="525"/>
      <c r="O10" s="525"/>
      <c r="P10" s="525"/>
      <c r="Q10" s="194" t="s">
        <v>317</v>
      </c>
    </row>
    <row r="11" spans="1:17" ht="42" x14ac:dyDescent="0.25">
      <c r="A11" s="526" t="s">
        <v>318</v>
      </c>
      <c r="B11" s="524"/>
      <c r="C11" s="524"/>
      <c r="D11" s="524"/>
      <c r="E11" s="524"/>
      <c r="F11" s="524" t="s">
        <v>6</v>
      </c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193" t="s">
        <v>316</v>
      </c>
    </row>
    <row r="12" spans="1:17" ht="21.6" thickBot="1" x14ac:dyDescent="0.3">
      <c r="A12" s="527"/>
      <c r="B12" s="525"/>
      <c r="C12" s="525"/>
      <c r="D12" s="525"/>
      <c r="E12" s="525"/>
      <c r="F12" s="525"/>
      <c r="G12" s="525"/>
      <c r="H12" s="525"/>
      <c r="I12" s="525"/>
      <c r="J12" s="525"/>
      <c r="K12" s="525"/>
      <c r="L12" s="525"/>
      <c r="M12" s="525"/>
      <c r="N12" s="525"/>
      <c r="O12" s="525"/>
      <c r="P12" s="525"/>
      <c r="Q12" s="194" t="s">
        <v>317</v>
      </c>
    </row>
    <row r="13" spans="1:17" ht="42.6" thickBot="1" x14ac:dyDescent="0.3">
      <c r="A13" s="187" t="s">
        <v>319</v>
      </c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90"/>
    </row>
    <row r="14" spans="1:17" ht="42.6" thickBot="1" x14ac:dyDescent="0.3">
      <c r="A14" s="195" t="s">
        <v>320</v>
      </c>
      <c r="B14" s="196">
        <v>8</v>
      </c>
      <c r="C14" s="196" t="s">
        <v>4</v>
      </c>
      <c r="D14" s="197">
        <v>24000</v>
      </c>
      <c r="E14" s="198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200"/>
    </row>
    <row r="15" spans="1:17" ht="42.6" thickBot="1" x14ac:dyDescent="0.3">
      <c r="A15" s="201" t="s">
        <v>321</v>
      </c>
      <c r="B15" s="185"/>
      <c r="C15" s="185"/>
      <c r="D15" s="185"/>
      <c r="E15" s="185"/>
      <c r="F15" s="185" t="s">
        <v>6</v>
      </c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93" t="s">
        <v>313</v>
      </c>
    </row>
    <row r="16" spans="1:17" ht="42.6" thickBot="1" x14ac:dyDescent="0.3">
      <c r="A16" s="201" t="s">
        <v>322</v>
      </c>
      <c r="B16" s="185"/>
      <c r="C16" s="185"/>
      <c r="D16" s="185"/>
      <c r="E16" s="185"/>
      <c r="F16" s="530" t="s">
        <v>6</v>
      </c>
      <c r="G16" s="531"/>
      <c r="H16" s="531"/>
      <c r="I16" s="531"/>
      <c r="J16" s="531"/>
      <c r="K16" s="532"/>
      <c r="L16" s="185"/>
      <c r="M16" s="185"/>
      <c r="N16" s="185"/>
      <c r="O16" s="185"/>
      <c r="P16" s="185"/>
      <c r="Q16" s="202" t="s">
        <v>323</v>
      </c>
    </row>
    <row r="17" spans="1:17" ht="42.6" thickBot="1" x14ac:dyDescent="0.3">
      <c r="A17" s="184" t="s">
        <v>324</v>
      </c>
      <c r="B17" s="185"/>
      <c r="C17" s="185"/>
      <c r="D17" s="185"/>
      <c r="E17" s="185"/>
      <c r="F17" s="185" t="s">
        <v>6</v>
      </c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94" t="s">
        <v>325</v>
      </c>
    </row>
    <row r="18" spans="1:17" ht="42.6" thickBot="1" x14ac:dyDescent="0.3">
      <c r="A18" s="184" t="s">
        <v>326</v>
      </c>
      <c r="B18" s="185"/>
      <c r="C18" s="185"/>
      <c r="D18" s="185"/>
      <c r="E18" s="185"/>
      <c r="F18" s="185"/>
      <c r="G18" s="185" t="s">
        <v>6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92" t="s">
        <v>327</v>
      </c>
    </row>
    <row r="19" spans="1:17" ht="42.6" thickBot="1" x14ac:dyDescent="0.3">
      <c r="A19" s="184" t="s">
        <v>328</v>
      </c>
      <c r="B19" s="185"/>
      <c r="C19" s="185"/>
      <c r="D19" s="185"/>
      <c r="E19" s="185"/>
      <c r="F19" s="530" t="s">
        <v>6</v>
      </c>
      <c r="G19" s="531"/>
      <c r="H19" s="531"/>
      <c r="I19" s="531"/>
      <c r="J19" s="531"/>
      <c r="K19" s="532"/>
      <c r="L19" s="185"/>
      <c r="M19" s="185"/>
      <c r="N19" s="185"/>
      <c r="O19" s="185"/>
      <c r="P19" s="185"/>
      <c r="Q19" s="192" t="s">
        <v>329</v>
      </c>
    </row>
    <row r="20" spans="1:17" ht="42.6" thickBot="1" x14ac:dyDescent="0.3">
      <c r="A20" s="184" t="s">
        <v>330</v>
      </c>
      <c r="B20" s="185"/>
      <c r="C20" s="185"/>
      <c r="D20" s="185"/>
      <c r="E20" s="185"/>
      <c r="F20" s="185"/>
      <c r="G20" s="530" t="s">
        <v>6</v>
      </c>
      <c r="H20" s="531"/>
      <c r="I20" s="531"/>
      <c r="J20" s="531"/>
      <c r="K20" s="532"/>
      <c r="L20" s="185"/>
      <c r="M20" s="185"/>
      <c r="N20" s="185"/>
      <c r="O20" s="185"/>
      <c r="P20" s="185"/>
      <c r="Q20" s="192" t="s">
        <v>331</v>
      </c>
    </row>
    <row r="21" spans="1:17" ht="42" x14ac:dyDescent="0.25">
      <c r="A21" s="526" t="s">
        <v>332</v>
      </c>
      <c r="B21" s="524"/>
      <c r="C21" s="524"/>
      <c r="D21" s="524"/>
      <c r="E21" s="524"/>
      <c r="F21" s="533" t="s">
        <v>6</v>
      </c>
      <c r="G21" s="534"/>
      <c r="H21" s="534"/>
      <c r="I21" s="534"/>
      <c r="J21" s="534"/>
      <c r="K21" s="535"/>
      <c r="L21" s="524"/>
      <c r="M21" s="524"/>
      <c r="N21" s="524"/>
      <c r="O21" s="524"/>
      <c r="P21" s="524"/>
      <c r="Q21" s="193" t="s">
        <v>333</v>
      </c>
    </row>
    <row r="22" spans="1:17" ht="105.6" thickBot="1" x14ac:dyDescent="0.3">
      <c r="A22" s="527"/>
      <c r="B22" s="525"/>
      <c r="C22" s="525"/>
      <c r="D22" s="525"/>
      <c r="E22" s="525"/>
      <c r="F22" s="536"/>
      <c r="G22" s="537"/>
      <c r="H22" s="537"/>
      <c r="I22" s="537"/>
      <c r="J22" s="537"/>
      <c r="K22" s="538"/>
      <c r="L22" s="525"/>
      <c r="M22" s="525"/>
      <c r="N22" s="525"/>
      <c r="O22" s="525"/>
      <c r="P22" s="525"/>
      <c r="Q22" s="192" t="s">
        <v>334</v>
      </c>
    </row>
    <row r="23" spans="1:17" ht="42.6" thickBot="1" x14ac:dyDescent="0.3">
      <c r="A23" s="184" t="s">
        <v>335</v>
      </c>
      <c r="B23" s="185"/>
      <c r="C23" s="185"/>
      <c r="D23" s="185"/>
      <c r="E23" s="185"/>
      <c r="F23" s="185" t="s">
        <v>6</v>
      </c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92" t="s">
        <v>331</v>
      </c>
    </row>
    <row r="24" spans="1:17" ht="21.6" thickBot="1" x14ac:dyDescent="0.3">
      <c r="A24" s="184" t="s">
        <v>336</v>
      </c>
      <c r="B24" s="185"/>
      <c r="C24" s="185"/>
      <c r="D24" s="185"/>
      <c r="E24" s="185"/>
      <c r="F24" s="185"/>
      <c r="G24" s="530" t="s">
        <v>6</v>
      </c>
      <c r="H24" s="531"/>
      <c r="I24" s="531"/>
      <c r="J24" s="531"/>
      <c r="K24" s="532"/>
      <c r="L24" s="185"/>
      <c r="M24" s="185"/>
      <c r="N24" s="185"/>
      <c r="O24" s="185"/>
      <c r="P24" s="185"/>
      <c r="Q24" s="194"/>
    </row>
    <row r="25" spans="1:17" ht="42" x14ac:dyDescent="0.25">
      <c r="A25" s="526" t="s">
        <v>337</v>
      </c>
      <c r="B25" s="528"/>
      <c r="C25" s="528"/>
      <c r="D25" s="528"/>
      <c r="E25" s="528"/>
      <c r="F25" s="528"/>
      <c r="G25" s="533" t="s">
        <v>6</v>
      </c>
      <c r="H25" s="534"/>
      <c r="I25" s="534"/>
      <c r="J25" s="534"/>
      <c r="K25" s="535"/>
      <c r="L25" s="524"/>
      <c r="M25" s="524"/>
      <c r="N25" s="524"/>
      <c r="O25" s="524"/>
      <c r="P25" s="524"/>
      <c r="Q25" s="193" t="s">
        <v>333</v>
      </c>
    </row>
    <row r="26" spans="1:17" ht="105.6" thickBot="1" x14ac:dyDescent="0.3">
      <c r="A26" s="527"/>
      <c r="B26" s="529"/>
      <c r="C26" s="529"/>
      <c r="D26" s="529"/>
      <c r="E26" s="529"/>
      <c r="F26" s="529"/>
      <c r="G26" s="536"/>
      <c r="H26" s="537"/>
      <c r="I26" s="537"/>
      <c r="J26" s="537"/>
      <c r="K26" s="538"/>
      <c r="L26" s="525"/>
      <c r="M26" s="525"/>
      <c r="N26" s="525"/>
      <c r="O26" s="525"/>
      <c r="P26" s="525"/>
      <c r="Q26" s="192" t="s">
        <v>334</v>
      </c>
    </row>
    <row r="27" spans="1:17" ht="63.6" thickBot="1" x14ac:dyDescent="0.3">
      <c r="A27" s="184" t="s">
        <v>338</v>
      </c>
      <c r="B27" s="194"/>
      <c r="C27" s="194"/>
      <c r="D27" s="194"/>
      <c r="E27" s="194"/>
      <c r="F27" s="194"/>
      <c r="G27" s="194"/>
      <c r="H27" s="530" t="s">
        <v>6</v>
      </c>
      <c r="I27" s="531"/>
      <c r="J27" s="531"/>
      <c r="K27" s="532"/>
      <c r="L27" s="185"/>
      <c r="M27" s="185"/>
      <c r="N27" s="185"/>
      <c r="O27" s="185"/>
      <c r="P27" s="185"/>
      <c r="Q27" s="194" t="s">
        <v>331</v>
      </c>
    </row>
    <row r="28" spans="1:17" ht="42.6" thickBot="1" x14ac:dyDescent="0.3">
      <c r="A28" s="201" t="s">
        <v>339</v>
      </c>
      <c r="B28" s="194">
        <v>24</v>
      </c>
      <c r="C28" s="194" t="s">
        <v>4</v>
      </c>
      <c r="D28" s="203">
        <v>120000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93" t="s">
        <v>340</v>
      </c>
    </row>
    <row r="29" spans="1:17" ht="42.6" thickBot="1" x14ac:dyDescent="0.3">
      <c r="A29" s="184" t="s">
        <v>341</v>
      </c>
      <c r="B29" s="194"/>
      <c r="C29" s="194"/>
      <c r="D29" s="194"/>
      <c r="E29" s="194" t="s">
        <v>6</v>
      </c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94" t="s">
        <v>325</v>
      </c>
    </row>
    <row r="30" spans="1:17" ht="63.6" thickBot="1" x14ac:dyDescent="0.3">
      <c r="A30" s="184" t="s">
        <v>342</v>
      </c>
      <c r="B30" s="185"/>
      <c r="C30" s="185"/>
      <c r="D30" s="185"/>
      <c r="E30" s="185" t="s">
        <v>6</v>
      </c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94" t="s">
        <v>343</v>
      </c>
    </row>
    <row r="31" spans="1:17" ht="42.6" thickBot="1" x14ac:dyDescent="0.3">
      <c r="A31" s="184" t="s">
        <v>344</v>
      </c>
      <c r="B31" s="185"/>
      <c r="C31" s="185"/>
      <c r="D31" s="185"/>
      <c r="E31" s="185"/>
      <c r="F31" s="530" t="s">
        <v>6</v>
      </c>
      <c r="G31" s="531"/>
      <c r="H31" s="531"/>
      <c r="I31" s="531"/>
      <c r="J31" s="531"/>
      <c r="K31" s="532"/>
      <c r="L31" s="185"/>
      <c r="M31" s="185"/>
      <c r="N31" s="185"/>
      <c r="O31" s="185"/>
      <c r="P31" s="185"/>
      <c r="Q31" s="194" t="s">
        <v>331</v>
      </c>
    </row>
    <row r="32" spans="1:17" ht="21.6" thickBot="1" x14ac:dyDescent="0.3">
      <c r="A32" s="201" t="s">
        <v>345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94"/>
    </row>
    <row r="33" spans="1:17" ht="84.6" thickBot="1" x14ac:dyDescent="0.3">
      <c r="A33" s="184" t="s">
        <v>346</v>
      </c>
      <c r="B33" s="185">
        <v>4</v>
      </c>
      <c r="C33" s="185" t="s">
        <v>5</v>
      </c>
      <c r="D33" s="204">
        <v>28800</v>
      </c>
      <c r="E33" s="185"/>
      <c r="F33" s="185" t="s">
        <v>6</v>
      </c>
      <c r="G33" s="185"/>
      <c r="H33" s="185"/>
      <c r="I33" s="185" t="s">
        <v>6</v>
      </c>
      <c r="J33" s="185"/>
      <c r="K33" s="185"/>
      <c r="L33" s="185" t="s">
        <v>6</v>
      </c>
      <c r="M33" s="185"/>
      <c r="N33" s="185"/>
      <c r="O33" s="185" t="s">
        <v>6</v>
      </c>
      <c r="P33" s="185"/>
      <c r="Q33" s="194"/>
    </row>
    <row r="34" spans="1:17" ht="42.6" thickBot="1" x14ac:dyDescent="0.3">
      <c r="A34" s="184" t="s">
        <v>347</v>
      </c>
      <c r="B34" s="185">
        <v>4</v>
      </c>
      <c r="C34" s="185" t="s">
        <v>5</v>
      </c>
      <c r="D34" s="204">
        <v>16800</v>
      </c>
      <c r="E34" s="185" t="s">
        <v>6</v>
      </c>
      <c r="F34" s="185"/>
      <c r="G34" s="185"/>
      <c r="H34" s="185" t="s">
        <v>6</v>
      </c>
      <c r="I34" s="185"/>
      <c r="J34" s="185"/>
      <c r="K34" s="185" t="s">
        <v>6</v>
      </c>
      <c r="L34" s="185"/>
      <c r="M34" s="185"/>
      <c r="N34" s="185" t="s">
        <v>6</v>
      </c>
      <c r="O34" s="185"/>
      <c r="P34" s="185"/>
      <c r="Q34" s="202" t="s">
        <v>340</v>
      </c>
    </row>
    <row r="35" spans="1:17" ht="63.6" thickBot="1" x14ac:dyDescent="0.3">
      <c r="A35" s="184" t="s">
        <v>348</v>
      </c>
      <c r="B35" s="185">
        <v>4</v>
      </c>
      <c r="C35" s="185" t="s">
        <v>5</v>
      </c>
      <c r="D35" s="204">
        <v>48000</v>
      </c>
      <c r="E35" s="185" t="s">
        <v>6</v>
      </c>
      <c r="F35" s="185"/>
      <c r="G35" s="185"/>
      <c r="H35" s="185" t="s">
        <v>6</v>
      </c>
      <c r="I35" s="185"/>
      <c r="J35" s="185"/>
      <c r="K35" s="185" t="s">
        <v>6</v>
      </c>
      <c r="L35" s="185"/>
      <c r="M35" s="185"/>
      <c r="N35" s="185" t="s">
        <v>6</v>
      </c>
      <c r="O35" s="185"/>
      <c r="P35" s="185"/>
      <c r="Q35" s="194"/>
    </row>
    <row r="36" spans="1:17" ht="63.6" thickBot="1" x14ac:dyDescent="0.3">
      <c r="A36" s="184" t="s">
        <v>349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530" t="s">
        <v>6</v>
      </c>
      <c r="P36" s="532"/>
      <c r="Q36" s="202" t="s">
        <v>340</v>
      </c>
    </row>
    <row r="37" spans="1:17" ht="21.6" thickBot="1" x14ac:dyDescent="0.3">
      <c r="A37" s="187" t="s">
        <v>350</v>
      </c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90"/>
    </row>
    <row r="38" spans="1:17" ht="42.6" thickBot="1" x14ac:dyDescent="0.3">
      <c r="A38" s="201" t="s">
        <v>351</v>
      </c>
      <c r="B38" s="185"/>
      <c r="C38" s="185"/>
      <c r="D38" s="185"/>
      <c r="E38" s="530" t="s">
        <v>6</v>
      </c>
      <c r="F38" s="531"/>
      <c r="G38" s="531"/>
      <c r="H38" s="531"/>
      <c r="I38" s="531"/>
      <c r="J38" s="531"/>
      <c r="K38" s="531"/>
      <c r="L38" s="531"/>
      <c r="M38" s="531"/>
      <c r="N38" s="531"/>
      <c r="O38" s="531"/>
      <c r="P38" s="532"/>
      <c r="Q38" s="202" t="s">
        <v>352</v>
      </c>
    </row>
    <row r="39" spans="1:17" ht="42.6" thickBot="1" x14ac:dyDescent="0.3">
      <c r="A39" s="201" t="s">
        <v>353</v>
      </c>
      <c r="B39" s="185"/>
      <c r="C39" s="185"/>
      <c r="D39" s="185"/>
      <c r="E39" s="530" t="s">
        <v>6</v>
      </c>
      <c r="F39" s="531"/>
      <c r="G39" s="531"/>
      <c r="H39" s="531"/>
      <c r="I39" s="531"/>
      <c r="J39" s="531"/>
      <c r="K39" s="531"/>
      <c r="L39" s="531"/>
      <c r="M39" s="531"/>
      <c r="N39" s="531"/>
      <c r="O39" s="531"/>
      <c r="P39" s="532"/>
      <c r="Q39" s="202" t="s">
        <v>352</v>
      </c>
    </row>
    <row r="40" spans="1:17" ht="42" x14ac:dyDescent="0.25">
      <c r="A40" s="526" t="s">
        <v>354</v>
      </c>
      <c r="B40" s="524">
        <v>8</v>
      </c>
      <c r="C40" s="524" t="s">
        <v>4</v>
      </c>
      <c r="D40" s="541">
        <v>160000</v>
      </c>
      <c r="E40" s="524"/>
      <c r="F40" s="524"/>
      <c r="G40" s="524"/>
      <c r="H40" s="524"/>
      <c r="I40" s="524"/>
      <c r="J40" s="524"/>
      <c r="K40" s="524"/>
      <c r="L40" s="524" t="s">
        <v>355</v>
      </c>
      <c r="M40" s="524" t="s">
        <v>356</v>
      </c>
      <c r="N40" s="524"/>
      <c r="O40" s="524"/>
      <c r="P40" s="524"/>
      <c r="Q40" s="193" t="s">
        <v>333</v>
      </c>
    </row>
    <row r="41" spans="1:17" ht="21" x14ac:dyDescent="0.25">
      <c r="A41" s="539"/>
      <c r="B41" s="540"/>
      <c r="C41" s="540"/>
      <c r="D41" s="542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192" t="s">
        <v>357</v>
      </c>
    </row>
    <row r="42" spans="1:17" ht="84" x14ac:dyDescent="0.25">
      <c r="A42" s="539"/>
      <c r="B42" s="540"/>
      <c r="C42" s="540"/>
      <c r="D42" s="542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192" t="s">
        <v>358</v>
      </c>
    </row>
    <row r="43" spans="1:17" ht="42.6" thickBot="1" x14ac:dyDescent="0.3">
      <c r="A43" s="527"/>
      <c r="B43" s="525"/>
      <c r="C43" s="525"/>
      <c r="D43" s="543"/>
      <c r="E43" s="525"/>
      <c r="F43" s="525"/>
      <c r="G43" s="525"/>
      <c r="H43" s="525"/>
      <c r="I43" s="525"/>
      <c r="J43" s="525"/>
      <c r="K43" s="525"/>
      <c r="L43" s="525"/>
      <c r="M43" s="525"/>
      <c r="N43" s="525"/>
      <c r="O43" s="525"/>
      <c r="P43" s="525"/>
      <c r="Q43" s="194" t="s">
        <v>331</v>
      </c>
    </row>
    <row r="44" spans="1:17" ht="42.6" thickBot="1" x14ac:dyDescent="0.3">
      <c r="A44" s="201" t="s">
        <v>359</v>
      </c>
      <c r="B44" s="185">
        <v>8</v>
      </c>
      <c r="C44" s="185" t="s">
        <v>4</v>
      </c>
      <c r="D44" s="185"/>
      <c r="E44" s="530" t="s">
        <v>6</v>
      </c>
      <c r="F44" s="531"/>
      <c r="G44" s="531"/>
      <c r="H44" s="531"/>
      <c r="I44" s="531"/>
      <c r="J44" s="531"/>
      <c r="K44" s="531"/>
      <c r="L44" s="531"/>
      <c r="M44" s="531"/>
      <c r="N44" s="531"/>
      <c r="O44" s="531"/>
      <c r="P44" s="532"/>
      <c r="Q44" s="202" t="s">
        <v>352</v>
      </c>
    </row>
    <row r="45" spans="1:17" ht="42" x14ac:dyDescent="0.25">
      <c r="A45" s="544" t="s">
        <v>360</v>
      </c>
      <c r="B45" s="547"/>
      <c r="C45" s="547"/>
      <c r="D45" s="547"/>
      <c r="E45" s="550" t="s">
        <v>6</v>
      </c>
      <c r="F45" s="551"/>
      <c r="G45" s="551"/>
      <c r="H45" s="551"/>
      <c r="I45" s="551"/>
      <c r="J45" s="551"/>
      <c r="K45" s="551"/>
      <c r="L45" s="551"/>
      <c r="M45" s="551"/>
      <c r="N45" s="551"/>
      <c r="O45" s="551"/>
      <c r="P45" s="552"/>
      <c r="Q45" s="206" t="s">
        <v>361</v>
      </c>
    </row>
    <row r="46" spans="1:17" ht="105" x14ac:dyDescent="0.25">
      <c r="A46" s="545"/>
      <c r="B46" s="548"/>
      <c r="C46" s="548"/>
      <c r="D46" s="548"/>
      <c r="E46" s="553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5"/>
      <c r="Q46" s="207" t="s">
        <v>334</v>
      </c>
    </row>
    <row r="47" spans="1:17" ht="42.6" thickBot="1" x14ac:dyDescent="0.3">
      <c r="A47" s="546"/>
      <c r="B47" s="549"/>
      <c r="C47" s="549"/>
      <c r="D47" s="549"/>
      <c r="E47" s="556"/>
      <c r="F47" s="557"/>
      <c r="G47" s="557"/>
      <c r="H47" s="557"/>
      <c r="I47" s="557"/>
      <c r="J47" s="557"/>
      <c r="K47" s="557"/>
      <c r="L47" s="557"/>
      <c r="M47" s="557"/>
      <c r="N47" s="557"/>
      <c r="O47" s="557"/>
      <c r="P47" s="558"/>
      <c r="Q47" s="190" t="s">
        <v>331</v>
      </c>
    </row>
    <row r="48" spans="1:17" ht="42.6" thickBot="1" x14ac:dyDescent="0.3">
      <c r="A48" s="187" t="s">
        <v>362</v>
      </c>
      <c r="B48" s="188">
        <v>8</v>
      </c>
      <c r="C48" s="188" t="s">
        <v>4</v>
      </c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90"/>
    </row>
    <row r="49" spans="1:17" ht="42.6" thickBot="1" x14ac:dyDescent="0.3">
      <c r="A49" s="184" t="s">
        <v>363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202" t="s">
        <v>364</v>
      </c>
    </row>
    <row r="50" spans="1:17" ht="21" x14ac:dyDescent="0.25">
      <c r="A50" s="528" t="s">
        <v>365</v>
      </c>
      <c r="B50" s="524"/>
      <c r="C50" s="524"/>
      <c r="D50" s="524"/>
      <c r="E50" s="533" t="s">
        <v>6</v>
      </c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5"/>
      <c r="Q50" s="192" t="s">
        <v>366</v>
      </c>
    </row>
    <row r="51" spans="1:17" ht="42.6" thickBot="1" x14ac:dyDescent="0.3">
      <c r="A51" s="529"/>
      <c r="B51" s="525"/>
      <c r="C51" s="525"/>
      <c r="D51" s="525"/>
      <c r="E51" s="536"/>
      <c r="F51" s="537"/>
      <c r="G51" s="537"/>
      <c r="H51" s="537"/>
      <c r="I51" s="537"/>
      <c r="J51" s="537"/>
      <c r="K51" s="537"/>
      <c r="L51" s="537"/>
      <c r="M51" s="537"/>
      <c r="N51" s="537"/>
      <c r="O51" s="537"/>
      <c r="P51" s="538"/>
      <c r="Q51" s="194" t="s">
        <v>367</v>
      </c>
    </row>
    <row r="52" spans="1:17" ht="21" x14ac:dyDescent="0.25">
      <c r="A52" s="528" t="s">
        <v>368</v>
      </c>
      <c r="B52" s="524"/>
      <c r="C52" s="524"/>
      <c r="D52" s="524"/>
      <c r="E52" s="533" t="s">
        <v>6</v>
      </c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5"/>
      <c r="Q52" s="192" t="s">
        <v>366</v>
      </c>
    </row>
    <row r="53" spans="1:17" ht="21.6" thickBot="1" x14ac:dyDescent="0.3">
      <c r="A53" s="529"/>
      <c r="B53" s="525"/>
      <c r="C53" s="525"/>
      <c r="D53" s="525"/>
      <c r="E53" s="536"/>
      <c r="F53" s="537"/>
      <c r="G53" s="537"/>
      <c r="H53" s="537"/>
      <c r="I53" s="537"/>
      <c r="J53" s="537"/>
      <c r="K53" s="537"/>
      <c r="L53" s="537"/>
      <c r="M53" s="537"/>
      <c r="N53" s="537"/>
      <c r="O53" s="537"/>
      <c r="P53" s="538"/>
      <c r="Q53" s="194" t="s">
        <v>369</v>
      </c>
    </row>
    <row r="54" spans="1:17" ht="42.6" thickBot="1" x14ac:dyDescent="0.3">
      <c r="A54" s="184" t="s">
        <v>370</v>
      </c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94" t="s">
        <v>371</v>
      </c>
    </row>
    <row r="55" spans="1:17" ht="42.6" thickBot="1" x14ac:dyDescent="0.3">
      <c r="A55" s="184" t="s">
        <v>365</v>
      </c>
      <c r="B55" s="185"/>
      <c r="C55" s="185"/>
      <c r="D55" s="185"/>
      <c r="E55" s="530" t="s">
        <v>6</v>
      </c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2"/>
      <c r="Q55" s="194" t="s">
        <v>372</v>
      </c>
    </row>
    <row r="56" spans="1:17" ht="21.6" thickBot="1" x14ac:dyDescent="0.3">
      <c r="A56" s="184" t="s">
        <v>373</v>
      </c>
      <c r="B56" s="185"/>
      <c r="C56" s="185"/>
      <c r="D56" s="185"/>
      <c r="E56" s="530" t="s">
        <v>6</v>
      </c>
      <c r="F56" s="531"/>
      <c r="G56" s="531"/>
      <c r="H56" s="531"/>
      <c r="I56" s="531"/>
      <c r="J56" s="531"/>
      <c r="K56" s="531"/>
      <c r="L56" s="531"/>
      <c r="M56" s="531"/>
      <c r="N56" s="531"/>
      <c r="O56" s="531"/>
      <c r="P56" s="532"/>
      <c r="Q56" s="194" t="s">
        <v>374</v>
      </c>
    </row>
    <row r="57" spans="1:17" ht="21.6" thickBot="1" x14ac:dyDescent="0.3">
      <c r="A57" s="184" t="s">
        <v>375</v>
      </c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94" t="s">
        <v>376</v>
      </c>
    </row>
    <row r="58" spans="1:17" ht="21.6" thickBot="1" x14ac:dyDescent="0.3">
      <c r="A58" s="184" t="s">
        <v>365</v>
      </c>
      <c r="B58" s="185"/>
      <c r="C58" s="185"/>
      <c r="D58" s="185"/>
      <c r="E58" s="530" t="s">
        <v>6</v>
      </c>
      <c r="F58" s="531"/>
      <c r="G58" s="531"/>
      <c r="H58" s="531"/>
      <c r="I58" s="531"/>
      <c r="J58" s="531"/>
      <c r="K58" s="531"/>
      <c r="L58" s="531"/>
      <c r="M58" s="531"/>
      <c r="N58" s="531"/>
      <c r="O58" s="531"/>
      <c r="P58" s="532"/>
      <c r="Q58" s="194" t="s">
        <v>377</v>
      </c>
    </row>
    <row r="59" spans="1:17" ht="21.6" thickBot="1" x14ac:dyDescent="0.3">
      <c r="A59" s="184" t="s">
        <v>378</v>
      </c>
      <c r="B59" s="185"/>
      <c r="C59" s="185"/>
      <c r="D59" s="185"/>
      <c r="E59" s="530" t="s">
        <v>6</v>
      </c>
      <c r="F59" s="531"/>
      <c r="G59" s="531"/>
      <c r="H59" s="531"/>
      <c r="I59" s="531"/>
      <c r="J59" s="531"/>
      <c r="K59" s="531"/>
      <c r="L59" s="531"/>
      <c r="M59" s="531"/>
      <c r="N59" s="531"/>
      <c r="O59" s="531"/>
      <c r="P59" s="532"/>
      <c r="Q59" s="194" t="s">
        <v>194</v>
      </c>
    </row>
    <row r="60" spans="1:17" ht="42" x14ac:dyDescent="0.25">
      <c r="A60" s="205" t="s">
        <v>379</v>
      </c>
      <c r="B60" s="547">
        <v>8</v>
      </c>
      <c r="C60" s="547" t="s">
        <v>4</v>
      </c>
      <c r="D60" s="547"/>
      <c r="E60" s="547"/>
      <c r="F60" s="547"/>
      <c r="G60" s="550" t="s">
        <v>6</v>
      </c>
      <c r="H60" s="551"/>
      <c r="I60" s="551"/>
      <c r="J60" s="552"/>
      <c r="K60" s="547"/>
      <c r="L60" s="547"/>
      <c r="M60" s="547"/>
      <c r="N60" s="547"/>
      <c r="O60" s="547"/>
      <c r="P60" s="547"/>
      <c r="Q60" s="544"/>
    </row>
    <row r="61" spans="1:17" ht="21.6" thickBot="1" x14ac:dyDescent="0.3">
      <c r="A61" s="187" t="s">
        <v>380</v>
      </c>
      <c r="B61" s="549"/>
      <c r="C61" s="549"/>
      <c r="D61" s="549"/>
      <c r="E61" s="549"/>
      <c r="F61" s="549"/>
      <c r="G61" s="556"/>
      <c r="H61" s="557"/>
      <c r="I61" s="557"/>
      <c r="J61" s="558"/>
      <c r="K61" s="549"/>
      <c r="L61" s="549"/>
      <c r="M61" s="549"/>
      <c r="N61" s="549"/>
      <c r="O61" s="549"/>
      <c r="P61" s="549"/>
      <c r="Q61" s="546"/>
    </row>
    <row r="62" spans="1:17" ht="21.6" thickBot="1" x14ac:dyDescent="0.3">
      <c r="A62" s="201" t="s">
        <v>381</v>
      </c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202" t="s">
        <v>382</v>
      </c>
    </row>
    <row r="63" spans="1:17" ht="42.6" thickBot="1" x14ac:dyDescent="0.3">
      <c r="A63" s="201" t="s">
        <v>383</v>
      </c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92" t="s">
        <v>384</v>
      </c>
    </row>
    <row r="64" spans="1:17" ht="21.6" thickBot="1" x14ac:dyDescent="0.3">
      <c r="A64" s="201" t="s">
        <v>385</v>
      </c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92" t="s">
        <v>386</v>
      </c>
    </row>
    <row r="65" spans="1:17" ht="21.6" thickBot="1" x14ac:dyDescent="0.3">
      <c r="A65" s="201" t="s">
        <v>387</v>
      </c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92" t="s">
        <v>388</v>
      </c>
    </row>
    <row r="66" spans="1:17" ht="42.6" thickBot="1" x14ac:dyDescent="0.3">
      <c r="A66" s="201" t="s">
        <v>389</v>
      </c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92" t="s">
        <v>390</v>
      </c>
    </row>
    <row r="67" spans="1:17" ht="21" x14ac:dyDescent="0.25">
      <c r="A67" s="191" t="s">
        <v>391</v>
      </c>
      <c r="B67" s="524"/>
      <c r="C67" s="524"/>
      <c r="D67" s="524"/>
      <c r="E67" s="524"/>
      <c r="F67" s="524"/>
      <c r="G67" s="524"/>
      <c r="H67" s="524"/>
      <c r="I67" s="524"/>
      <c r="J67" s="524"/>
      <c r="K67" s="524"/>
      <c r="L67" s="524"/>
      <c r="M67" s="524"/>
      <c r="N67" s="524"/>
      <c r="O67" s="524"/>
      <c r="P67" s="524"/>
      <c r="Q67" s="559" t="s">
        <v>393</v>
      </c>
    </row>
    <row r="68" spans="1:17" ht="21.6" thickBot="1" x14ac:dyDescent="0.3">
      <c r="A68" s="184" t="s">
        <v>392</v>
      </c>
      <c r="B68" s="525"/>
      <c r="C68" s="525"/>
      <c r="D68" s="525"/>
      <c r="E68" s="525"/>
      <c r="F68" s="525"/>
      <c r="G68" s="525"/>
      <c r="H68" s="525"/>
      <c r="I68" s="525"/>
      <c r="J68" s="525"/>
      <c r="K68" s="525"/>
      <c r="L68" s="525"/>
      <c r="M68" s="525"/>
      <c r="N68" s="525"/>
      <c r="O68" s="525"/>
      <c r="P68" s="525"/>
      <c r="Q68" s="559"/>
    </row>
    <row r="69" spans="1:17" ht="42.6" thickBot="1" x14ac:dyDescent="0.3">
      <c r="A69" s="201" t="s">
        <v>394</v>
      </c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94" t="s">
        <v>331</v>
      </c>
    </row>
    <row r="70" spans="1:17" ht="42.6" thickBot="1" x14ac:dyDescent="0.3">
      <c r="A70" s="187" t="s">
        <v>395</v>
      </c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90"/>
    </row>
    <row r="71" spans="1:17" ht="42.6" thickBot="1" x14ac:dyDescent="0.3">
      <c r="A71" s="201" t="s">
        <v>396</v>
      </c>
      <c r="B71" s="185">
        <v>12</v>
      </c>
      <c r="C71" s="185" t="s">
        <v>5</v>
      </c>
      <c r="D71" s="185"/>
      <c r="E71" s="530" t="s">
        <v>150</v>
      </c>
      <c r="F71" s="531"/>
      <c r="G71" s="531"/>
      <c r="H71" s="531"/>
      <c r="I71" s="531"/>
      <c r="J71" s="531"/>
      <c r="K71" s="531"/>
      <c r="L71" s="531"/>
      <c r="M71" s="531"/>
      <c r="N71" s="531"/>
      <c r="O71" s="531"/>
      <c r="P71" s="532"/>
      <c r="Q71" s="202" t="s">
        <v>397</v>
      </c>
    </row>
    <row r="72" spans="1:17" ht="21.6" thickBot="1" x14ac:dyDescent="0.3">
      <c r="A72" s="201" t="s">
        <v>398</v>
      </c>
      <c r="B72" s="185">
        <v>1</v>
      </c>
      <c r="C72" s="185" t="s">
        <v>5</v>
      </c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530" t="s">
        <v>6</v>
      </c>
      <c r="P72" s="532"/>
      <c r="Q72" s="202" t="s">
        <v>399</v>
      </c>
    </row>
    <row r="73" spans="1:17" ht="24.6" x14ac:dyDescent="0.25">
      <c r="A73" s="208" t="s">
        <v>400</v>
      </c>
    </row>
    <row r="74" spans="1:17" ht="73.8" x14ac:dyDescent="0.25">
      <c r="A74" s="209" t="s">
        <v>401</v>
      </c>
      <c r="C74" s="209" t="s">
        <v>402</v>
      </c>
      <c r="E74" s="209" t="s">
        <v>403</v>
      </c>
      <c r="G74" s="209" t="s">
        <v>404</v>
      </c>
    </row>
    <row r="75" spans="1:17" ht="73.8" x14ac:dyDescent="0.25">
      <c r="A75" s="209" t="s">
        <v>405</v>
      </c>
      <c r="C75" s="209" t="s">
        <v>406</v>
      </c>
      <c r="E75" s="209" t="s">
        <v>407</v>
      </c>
      <c r="G75" s="209" t="s">
        <v>408</v>
      </c>
    </row>
  </sheetData>
  <mergeCells count="137">
    <mergeCell ref="O67:O68"/>
    <mergeCell ref="P67:P68"/>
    <mergeCell ref="Q67:Q68"/>
    <mergeCell ref="E71:P71"/>
    <mergeCell ref="O72:P72"/>
    <mergeCell ref="H67:H68"/>
    <mergeCell ref="I67:I68"/>
    <mergeCell ref="J67:J68"/>
    <mergeCell ref="K67:K68"/>
    <mergeCell ref="L67:L68"/>
    <mergeCell ref="M67:M68"/>
    <mergeCell ref="B67:B68"/>
    <mergeCell ref="C67:C68"/>
    <mergeCell ref="D67:D68"/>
    <mergeCell ref="E67:E68"/>
    <mergeCell ref="F67:F68"/>
    <mergeCell ref="G67:G68"/>
    <mergeCell ref="L60:L61"/>
    <mergeCell ref="M60:M61"/>
    <mergeCell ref="N60:N61"/>
    <mergeCell ref="N67:N68"/>
    <mergeCell ref="O60:O61"/>
    <mergeCell ref="P60:P61"/>
    <mergeCell ref="Q60:Q61"/>
    <mergeCell ref="E56:P56"/>
    <mergeCell ref="E58:P58"/>
    <mergeCell ref="E59:P59"/>
    <mergeCell ref="B60:B61"/>
    <mergeCell ref="C60:C61"/>
    <mergeCell ref="D60:D61"/>
    <mergeCell ref="E60:E61"/>
    <mergeCell ref="F60:F61"/>
    <mergeCell ref="G60:J61"/>
    <mergeCell ref="K60:K61"/>
    <mergeCell ref="E55:P55"/>
    <mergeCell ref="A45:A47"/>
    <mergeCell ref="B45:B47"/>
    <mergeCell ref="C45:C47"/>
    <mergeCell ref="D45:D47"/>
    <mergeCell ref="E45:P47"/>
    <mergeCell ref="A50:A51"/>
    <mergeCell ref="B50:B51"/>
    <mergeCell ref="C50:C51"/>
    <mergeCell ref="D50:D51"/>
    <mergeCell ref="E50:P51"/>
    <mergeCell ref="E44:P44"/>
    <mergeCell ref="F40:F43"/>
    <mergeCell ref="G40:G43"/>
    <mergeCell ref="H40:H43"/>
    <mergeCell ref="I40:I43"/>
    <mergeCell ref="J40:J43"/>
    <mergeCell ref="K40:K43"/>
    <mergeCell ref="A52:A53"/>
    <mergeCell ref="B52:B53"/>
    <mergeCell ref="C52:C53"/>
    <mergeCell ref="D52:D53"/>
    <mergeCell ref="E52:P53"/>
    <mergeCell ref="H27:K27"/>
    <mergeCell ref="F31:K31"/>
    <mergeCell ref="O36:P36"/>
    <mergeCell ref="E38:P38"/>
    <mergeCell ref="E39:P39"/>
    <mergeCell ref="A40:A43"/>
    <mergeCell ref="B40:B43"/>
    <mergeCell ref="C40:C43"/>
    <mergeCell ref="D40:D43"/>
    <mergeCell ref="E40:E43"/>
    <mergeCell ref="L40:L43"/>
    <mergeCell ref="M40:M43"/>
    <mergeCell ref="N40:N43"/>
    <mergeCell ref="O40:O43"/>
    <mergeCell ref="P40:P43"/>
    <mergeCell ref="G25:K26"/>
    <mergeCell ref="L25:L26"/>
    <mergeCell ref="M25:M26"/>
    <mergeCell ref="N25:N26"/>
    <mergeCell ref="O25:O26"/>
    <mergeCell ref="P25:P26"/>
    <mergeCell ref="A25:A26"/>
    <mergeCell ref="B25:B26"/>
    <mergeCell ref="C25:C26"/>
    <mergeCell ref="D25:D26"/>
    <mergeCell ref="E25:E26"/>
    <mergeCell ref="F25:F26"/>
    <mergeCell ref="L21:L22"/>
    <mergeCell ref="M21:M22"/>
    <mergeCell ref="N21:N22"/>
    <mergeCell ref="O21:O22"/>
    <mergeCell ref="P21:P22"/>
    <mergeCell ref="G24:K24"/>
    <mergeCell ref="G20:K20"/>
    <mergeCell ref="A21:A22"/>
    <mergeCell ref="B21:B22"/>
    <mergeCell ref="C21:C22"/>
    <mergeCell ref="D21:D22"/>
    <mergeCell ref="E21:E22"/>
    <mergeCell ref="F21:K22"/>
    <mergeCell ref="M11:M12"/>
    <mergeCell ref="N11:N12"/>
    <mergeCell ref="O11:O12"/>
    <mergeCell ref="P11:P12"/>
    <mergeCell ref="F16:K16"/>
    <mergeCell ref="F19:K19"/>
    <mergeCell ref="G11:G12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F12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A4:A5"/>
    <mergeCell ref="B4:B5"/>
    <mergeCell ref="C4:C5"/>
    <mergeCell ref="D4:D5"/>
    <mergeCell ref="E4:P4"/>
    <mergeCell ref="Q4:Q5"/>
    <mergeCell ref="M9:M10"/>
    <mergeCell ref="N9:N10"/>
    <mergeCell ref="O9:O10"/>
    <mergeCell ref="P9:P10"/>
    <mergeCell ref="J9:J10"/>
    <mergeCell ref="K9:K10"/>
    <mergeCell ref="L9:L10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8"/>
  <sheetViews>
    <sheetView workbookViewId="0">
      <selection activeCell="A14" sqref="A14"/>
    </sheetView>
  </sheetViews>
  <sheetFormatPr defaultColWidth="9" defaultRowHeight="19.8" x14ac:dyDescent="0.5"/>
  <cols>
    <col min="1" max="1" width="30.69921875" style="214" customWidth="1"/>
    <col min="2" max="2" width="6" style="215" customWidth="1"/>
    <col min="3" max="3" width="6" style="214" customWidth="1"/>
    <col min="4" max="4" width="8.3984375" style="214" customWidth="1"/>
    <col min="5" max="5" width="5.69921875" style="214" customWidth="1"/>
    <col min="6" max="6" width="6.09765625" style="214" customWidth="1"/>
    <col min="7" max="8" width="5.69921875" style="214" customWidth="1"/>
    <col min="9" max="9" width="6" style="214" customWidth="1"/>
    <col min="10" max="10" width="5.69921875" style="214" customWidth="1"/>
    <col min="11" max="11" width="6" style="214" customWidth="1"/>
    <col min="12" max="16" width="5.69921875" style="214" customWidth="1"/>
    <col min="17" max="17" width="20.69921875" style="214" customWidth="1"/>
    <col min="18" max="116" width="9" style="216"/>
    <col min="117" max="16384" width="9" style="214"/>
  </cols>
  <sheetData>
    <row r="1" spans="1:116" s="213" customFormat="1" ht="20.399999999999999" x14ac:dyDescent="0.55000000000000004">
      <c r="A1" s="474" t="s">
        <v>197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</row>
    <row r="2" spans="1:116" s="213" customFormat="1" ht="20.399999999999999" x14ac:dyDescent="0.55000000000000004">
      <c r="A2" s="474" t="s">
        <v>198</v>
      </c>
      <c r="B2" s="474"/>
      <c r="C2" s="474"/>
      <c r="D2" s="474"/>
      <c r="E2" s="474"/>
      <c r="F2" s="474"/>
      <c r="G2" s="474"/>
      <c r="H2" s="474"/>
      <c r="I2" s="474"/>
      <c r="J2" s="474"/>
      <c r="K2" s="474"/>
      <c r="L2" s="474"/>
      <c r="M2" s="474"/>
      <c r="N2" s="474"/>
      <c r="O2" s="474"/>
      <c r="P2" s="474"/>
      <c r="Q2" s="474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</row>
    <row r="3" spans="1:116" s="213" customFormat="1" ht="20.399999999999999" x14ac:dyDescent="0.55000000000000004">
      <c r="A3" s="474" t="s">
        <v>409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</row>
    <row r="4" spans="1:116" ht="10.5" customHeight="1" x14ac:dyDescent="0.5"/>
    <row r="5" spans="1:116" s="213" customFormat="1" ht="20.399999999999999" x14ac:dyDescent="0.55000000000000004">
      <c r="A5" s="565" t="s">
        <v>0</v>
      </c>
      <c r="B5" s="565" t="s">
        <v>1</v>
      </c>
      <c r="C5" s="565" t="s">
        <v>2</v>
      </c>
      <c r="D5" s="565" t="s">
        <v>200</v>
      </c>
      <c r="E5" s="217" t="s">
        <v>3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566" t="s">
        <v>201</v>
      </c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2"/>
      <c r="BU5" s="212"/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</row>
    <row r="6" spans="1:116" s="213" customFormat="1" ht="20.399999999999999" x14ac:dyDescent="0.55000000000000004">
      <c r="A6" s="565"/>
      <c r="B6" s="565"/>
      <c r="C6" s="565"/>
      <c r="D6" s="565"/>
      <c r="E6" s="218">
        <v>22555</v>
      </c>
      <c r="F6" s="218">
        <v>22586</v>
      </c>
      <c r="G6" s="218">
        <v>22616</v>
      </c>
      <c r="H6" s="218">
        <v>22647</v>
      </c>
      <c r="I6" s="218">
        <v>22678</v>
      </c>
      <c r="J6" s="218">
        <v>22706</v>
      </c>
      <c r="K6" s="218">
        <v>22737</v>
      </c>
      <c r="L6" s="218">
        <v>22767</v>
      </c>
      <c r="M6" s="218">
        <v>22798</v>
      </c>
      <c r="N6" s="218">
        <v>22828</v>
      </c>
      <c r="O6" s="218">
        <v>22859</v>
      </c>
      <c r="P6" s="218">
        <v>22890</v>
      </c>
      <c r="Q6" s="567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/>
      <c r="DL6" s="212"/>
    </row>
    <row r="7" spans="1:116" s="213" customFormat="1" ht="20.399999999999999" x14ac:dyDescent="0.55000000000000004">
      <c r="A7" s="219"/>
      <c r="B7" s="220"/>
      <c r="C7" s="220"/>
      <c r="D7" s="219">
        <v>2657120</v>
      </c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21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/>
      <c r="DL7" s="212"/>
    </row>
    <row r="8" spans="1:116" s="226" customFormat="1" ht="24" customHeight="1" x14ac:dyDescent="0.55000000000000004">
      <c r="A8" s="222" t="s">
        <v>202</v>
      </c>
      <c r="B8" s="223"/>
      <c r="C8" s="223"/>
      <c r="D8" s="223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5" t="s">
        <v>204</v>
      </c>
    </row>
    <row r="9" spans="1:116" s="231" customFormat="1" ht="20.399999999999999" x14ac:dyDescent="0.5">
      <c r="A9" s="227" t="s">
        <v>205</v>
      </c>
      <c r="B9" s="228"/>
      <c r="C9" s="228"/>
      <c r="D9" s="228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30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</row>
    <row r="10" spans="1:116" s="231" customFormat="1" ht="40.799999999999997" x14ac:dyDescent="0.5">
      <c r="A10" s="232" t="s">
        <v>206</v>
      </c>
      <c r="B10" s="233">
        <v>16</v>
      </c>
      <c r="C10" s="233" t="s">
        <v>4</v>
      </c>
      <c r="D10" s="233"/>
      <c r="E10" s="234"/>
      <c r="F10" s="233"/>
      <c r="G10" s="233" t="s">
        <v>10</v>
      </c>
      <c r="H10" s="233"/>
      <c r="I10" s="233"/>
      <c r="J10" s="235"/>
      <c r="K10" s="235"/>
      <c r="L10" s="235"/>
      <c r="M10" s="235"/>
      <c r="N10" s="235"/>
      <c r="O10" s="235"/>
      <c r="P10" s="235"/>
      <c r="Q10" s="236" t="s">
        <v>207</v>
      </c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</row>
    <row r="11" spans="1:116" s="231" customFormat="1" ht="38.4" x14ac:dyDescent="0.5">
      <c r="A11" s="232" t="s">
        <v>208</v>
      </c>
      <c r="B11" s="233">
        <v>48</v>
      </c>
      <c r="C11" s="233" t="s">
        <v>4</v>
      </c>
      <c r="D11" s="233"/>
      <c r="E11" s="234"/>
      <c r="F11" s="237" t="s">
        <v>10</v>
      </c>
      <c r="G11" s="233"/>
      <c r="H11" s="233"/>
      <c r="I11" s="233"/>
      <c r="J11" s="235"/>
      <c r="K11" s="235"/>
      <c r="L11" s="235"/>
      <c r="M11" s="235"/>
      <c r="N11" s="235"/>
      <c r="O11" s="235"/>
      <c r="P11" s="235"/>
      <c r="Q11" s="236" t="s">
        <v>207</v>
      </c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  <c r="BZ11" s="216"/>
      <c r="CA11" s="216"/>
      <c r="CB11" s="216"/>
      <c r="CC11" s="216"/>
      <c r="CD11" s="216"/>
      <c r="CE11" s="216"/>
      <c r="CF11" s="216"/>
      <c r="CG11" s="216"/>
      <c r="CH11" s="216"/>
      <c r="CI11" s="216"/>
      <c r="CJ11" s="216"/>
      <c r="CK11" s="216"/>
      <c r="CL11" s="216"/>
      <c r="CM11" s="216"/>
      <c r="CN11" s="216"/>
      <c r="CO11" s="216"/>
      <c r="CP11" s="216"/>
      <c r="CQ11" s="216"/>
      <c r="CR11" s="216"/>
      <c r="CS11" s="216"/>
      <c r="CT11" s="216"/>
      <c r="CU11" s="216"/>
      <c r="CV11" s="216"/>
      <c r="CW11" s="216"/>
      <c r="CX11" s="216"/>
      <c r="CY11" s="216"/>
      <c r="CZ11" s="216"/>
      <c r="DA11" s="216"/>
      <c r="DB11" s="216"/>
      <c r="DC11" s="216"/>
      <c r="DD11" s="216"/>
      <c r="DE11" s="216"/>
      <c r="DF11" s="216"/>
      <c r="DG11" s="216"/>
      <c r="DH11" s="216"/>
      <c r="DI11" s="216"/>
      <c r="DJ11" s="216"/>
      <c r="DK11" s="216"/>
      <c r="DL11" s="216"/>
    </row>
    <row r="12" spans="1:116" s="216" customFormat="1" ht="20.399999999999999" x14ac:dyDescent="0.5">
      <c r="A12" s="227" t="s">
        <v>209</v>
      </c>
      <c r="B12" s="228"/>
      <c r="C12" s="228"/>
      <c r="D12" s="228"/>
      <c r="E12" s="238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39"/>
    </row>
    <row r="13" spans="1:116" s="216" customFormat="1" ht="40.799999999999997" x14ac:dyDescent="0.5">
      <c r="A13" s="232" t="s">
        <v>210</v>
      </c>
      <c r="B13" s="233">
        <v>16</v>
      </c>
      <c r="C13" s="233" t="s">
        <v>4</v>
      </c>
      <c r="D13" s="240"/>
      <c r="E13" s="235"/>
      <c r="F13" s="235"/>
      <c r="G13" s="237" t="s">
        <v>10</v>
      </c>
      <c r="H13" s="235"/>
      <c r="I13" s="235"/>
      <c r="J13" s="235"/>
      <c r="K13" s="235"/>
      <c r="L13" s="235"/>
      <c r="M13" s="235"/>
      <c r="N13" s="235"/>
      <c r="O13" s="235"/>
      <c r="P13" s="235"/>
      <c r="Q13" s="241" t="s">
        <v>204</v>
      </c>
    </row>
    <row r="14" spans="1:116" s="216" customFormat="1" ht="40.799999999999997" x14ac:dyDescent="0.5">
      <c r="A14" s="232" t="s">
        <v>211</v>
      </c>
      <c r="B14" s="233">
        <v>16</v>
      </c>
      <c r="C14" s="233" t="s">
        <v>4</v>
      </c>
      <c r="D14" s="242"/>
      <c r="E14" s="235"/>
      <c r="F14" s="235"/>
      <c r="G14" s="235"/>
      <c r="H14" s="568" t="s">
        <v>10</v>
      </c>
      <c r="I14" s="569"/>
      <c r="J14" s="235"/>
      <c r="K14" s="235"/>
      <c r="L14" s="235"/>
      <c r="M14" s="235"/>
      <c r="N14" s="235"/>
      <c r="O14" s="235"/>
      <c r="P14" s="235"/>
      <c r="Q14" s="570" t="s">
        <v>410</v>
      </c>
    </row>
    <row r="15" spans="1:116" s="216" customFormat="1" x14ac:dyDescent="0.5">
      <c r="A15" s="243" t="s">
        <v>213</v>
      </c>
      <c r="B15" s="233"/>
      <c r="C15" s="233"/>
      <c r="D15" s="233"/>
      <c r="E15" s="235"/>
      <c r="F15" s="244"/>
      <c r="G15" s="244"/>
      <c r="H15" s="244"/>
      <c r="I15" s="244"/>
      <c r="J15" s="244"/>
      <c r="K15" s="244"/>
      <c r="L15" s="244"/>
      <c r="M15" s="244"/>
      <c r="N15" s="235"/>
      <c r="O15" s="235"/>
      <c r="P15" s="235"/>
      <c r="Q15" s="570"/>
    </row>
    <row r="16" spans="1:116" s="216" customFormat="1" x14ac:dyDescent="0.5">
      <c r="A16" s="243" t="s">
        <v>214</v>
      </c>
      <c r="B16" s="233"/>
      <c r="C16" s="233"/>
      <c r="D16" s="233"/>
      <c r="E16" s="235"/>
      <c r="F16" s="244"/>
      <c r="G16" s="244"/>
      <c r="H16" s="244"/>
      <c r="I16" s="244"/>
      <c r="J16" s="244"/>
      <c r="K16" s="244"/>
      <c r="L16" s="244"/>
      <c r="M16" s="244"/>
      <c r="N16" s="233"/>
      <c r="O16" s="233"/>
      <c r="P16" s="235"/>
      <c r="Q16" s="570"/>
    </row>
    <row r="17" spans="1:116" s="216" customFormat="1" ht="30.6" customHeight="1" x14ac:dyDescent="0.5">
      <c r="A17" s="243" t="s">
        <v>215</v>
      </c>
      <c r="B17" s="233"/>
      <c r="C17" s="233"/>
      <c r="D17" s="233"/>
      <c r="E17" s="235"/>
      <c r="F17" s="244"/>
      <c r="G17" s="244"/>
      <c r="H17" s="244"/>
      <c r="I17" s="244"/>
      <c r="J17" s="244"/>
      <c r="K17" s="244"/>
      <c r="L17" s="244"/>
      <c r="M17" s="244"/>
      <c r="N17" s="233"/>
      <c r="O17" s="233"/>
      <c r="P17" s="235"/>
      <c r="Q17" s="570"/>
    </row>
    <row r="18" spans="1:116" s="216" customFormat="1" ht="37.950000000000003" customHeight="1" x14ac:dyDescent="0.5">
      <c r="A18" s="243" t="s">
        <v>216</v>
      </c>
      <c r="B18" s="233"/>
      <c r="C18" s="233"/>
      <c r="D18" s="233"/>
      <c r="E18" s="235"/>
      <c r="F18" s="244"/>
      <c r="G18" s="244"/>
      <c r="H18" s="244"/>
      <c r="I18" s="244"/>
      <c r="J18" s="244"/>
      <c r="K18" s="244"/>
      <c r="L18" s="244"/>
      <c r="M18" s="244"/>
      <c r="N18" s="233"/>
      <c r="O18" s="233">
        <v>8</v>
      </c>
      <c r="P18" s="235"/>
      <c r="Q18" s="570"/>
    </row>
    <row r="19" spans="1:116" s="216" customFormat="1" ht="20.399999999999999" x14ac:dyDescent="0.5">
      <c r="A19" s="232" t="s">
        <v>217</v>
      </c>
      <c r="B19" s="233">
        <v>16</v>
      </c>
      <c r="C19" s="233" t="s">
        <v>4</v>
      </c>
      <c r="D19" s="242"/>
      <c r="E19" s="235"/>
      <c r="F19" s="244"/>
      <c r="G19" s="244"/>
      <c r="H19" s="244"/>
      <c r="I19" s="244"/>
      <c r="J19" s="244"/>
      <c r="K19" s="244"/>
      <c r="L19" s="244"/>
      <c r="M19" s="244"/>
      <c r="N19" s="235"/>
      <c r="O19" s="235"/>
      <c r="P19" s="235"/>
      <c r="Q19" s="570" t="s">
        <v>411</v>
      </c>
    </row>
    <row r="20" spans="1:116" s="216" customFormat="1" ht="49.2" customHeight="1" x14ac:dyDescent="0.5">
      <c r="A20" s="243" t="s">
        <v>219</v>
      </c>
      <c r="B20" s="233"/>
      <c r="C20" s="233"/>
      <c r="D20" s="240"/>
      <c r="E20" s="560" t="s">
        <v>10</v>
      </c>
      <c r="F20" s="561"/>
      <c r="G20" s="562"/>
      <c r="H20" s="244"/>
      <c r="I20" s="244"/>
      <c r="J20" s="244"/>
      <c r="K20" s="244"/>
      <c r="L20" s="244"/>
      <c r="M20" s="244"/>
      <c r="N20" s="233"/>
      <c r="O20" s="233"/>
      <c r="P20" s="233"/>
      <c r="Q20" s="570"/>
    </row>
    <row r="21" spans="1:116" s="216" customFormat="1" x14ac:dyDescent="0.5">
      <c r="A21" s="243" t="s">
        <v>220</v>
      </c>
      <c r="B21" s="233"/>
      <c r="C21" s="233"/>
      <c r="D21" s="240"/>
      <c r="E21" s="235"/>
      <c r="F21" s="244"/>
      <c r="G21" s="560" t="s">
        <v>10</v>
      </c>
      <c r="H21" s="561"/>
      <c r="I21" s="561"/>
      <c r="J21" s="561"/>
      <c r="K21" s="561"/>
      <c r="L21" s="562"/>
      <c r="M21" s="245"/>
      <c r="N21" s="246"/>
      <c r="O21" s="246"/>
      <c r="P21" s="246"/>
      <c r="Q21" s="570"/>
    </row>
    <row r="22" spans="1:116" s="216" customFormat="1" ht="39.6" customHeight="1" x14ac:dyDescent="0.5">
      <c r="A22" s="232" t="s">
        <v>222</v>
      </c>
      <c r="B22" s="233">
        <v>16</v>
      </c>
      <c r="C22" s="233" t="s">
        <v>4</v>
      </c>
      <c r="D22" s="242"/>
      <c r="E22" s="235"/>
      <c r="F22" s="247"/>
      <c r="G22" s="247"/>
      <c r="H22" s="560" t="s">
        <v>10</v>
      </c>
      <c r="I22" s="561"/>
      <c r="J22" s="562"/>
      <c r="K22" s="248"/>
      <c r="L22" s="248"/>
      <c r="M22" s="248"/>
      <c r="N22" s="235"/>
      <c r="O22" s="235"/>
      <c r="P22" s="235"/>
      <c r="Q22" s="563" t="s">
        <v>412</v>
      </c>
    </row>
    <row r="23" spans="1:116" s="216" customFormat="1" ht="39.6" x14ac:dyDescent="0.5">
      <c r="A23" s="243" t="s">
        <v>224</v>
      </c>
      <c r="B23" s="233"/>
      <c r="C23" s="233"/>
      <c r="D23" s="233"/>
      <c r="E23" s="249"/>
      <c r="F23" s="250"/>
      <c r="G23" s="250"/>
      <c r="H23" s="251"/>
      <c r="I23" s="251"/>
      <c r="J23" s="251"/>
      <c r="K23" s="251"/>
      <c r="L23" s="251"/>
      <c r="M23" s="250"/>
      <c r="N23" s="249"/>
      <c r="O23" s="249"/>
      <c r="P23" s="249"/>
      <c r="Q23" s="564"/>
    </row>
    <row r="24" spans="1:116" s="216" customFormat="1" ht="20.399999999999999" x14ac:dyDescent="0.5">
      <c r="A24" s="232" t="s">
        <v>226</v>
      </c>
      <c r="B24" s="233">
        <v>48</v>
      </c>
      <c r="C24" s="233" t="s">
        <v>4</v>
      </c>
      <c r="D24" s="240"/>
      <c r="E24" s="235"/>
      <c r="F24" s="252"/>
      <c r="G24" s="252"/>
      <c r="H24" s="244"/>
      <c r="I24" s="244"/>
      <c r="J24" s="244"/>
      <c r="K24" s="244"/>
      <c r="L24" s="244"/>
      <c r="M24" s="244"/>
      <c r="N24" s="235"/>
      <c r="O24" s="235"/>
      <c r="P24" s="235"/>
      <c r="Q24" s="570" t="s">
        <v>413</v>
      </c>
    </row>
    <row r="25" spans="1:116" s="216" customFormat="1" x14ac:dyDescent="0.5">
      <c r="A25" s="243" t="s">
        <v>228</v>
      </c>
      <c r="B25" s="233"/>
      <c r="C25" s="233"/>
      <c r="D25" s="240"/>
      <c r="E25" s="235"/>
      <c r="F25" s="252"/>
      <c r="G25" s="237" t="s">
        <v>10</v>
      </c>
      <c r="H25" s="237"/>
      <c r="I25" s="253"/>
      <c r="J25" s="253"/>
      <c r="K25" s="244"/>
      <c r="L25" s="244"/>
      <c r="M25" s="244"/>
      <c r="N25" s="235"/>
      <c r="O25" s="235"/>
      <c r="P25" s="235"/>
      <c r="Q25" s="570"/>
    </row>
    <row r="26" spans="1:116" s="216" customFormat="1" x14ac:dyDescent="0.5">
      <c r="A26" s="243" t="s">
        <v>229</v>
      </c>
      <c r="B26" s="233"/>
      <c r="C26" s="233"/>
      <c r="D26" s="240"/>
      <c r="E26" s="235"/>
      <c r="F26" s="252"/>
      <c r="G26" s="237" t="s">
        <v>10</v>
      </c>
      <c r="H26" s="237"/>
      <c r="I26" s="254"/>
      <c r="J26" s="253"/>
      <c r="K26" s="244"/>
      <c r="L26" s="244"/>
      <c r="M26" s="244"/>
      <c r="N26" s="235"/>
      <c r="O26" s="235"/>
      <c r="P26" s="235"/>
      <c r="Q26" s="570"/>
    </row>
    <row r="27" spans="1:116" s="216" customFormat="1" ht="40.200000000000003" customHeight="1" x14ac:dyDescent="0.5">
      <c r="A27" s="243" t="s">
        <v>230</v>
      </c>
      <c r="B27" s="233"/>
      <c r="C27" s="233"/>
      <c r="D27" s="240"/>
      <c r="E27" s="235"/>
      <c r="F27" s="252"/>
      <c r="G27" s="560" t="s">
        <v>10</v>
      </c>
      <c r="H27" s="562"/>
      <c r="I27" s="253"/>
      <c r="J27" s="253"/>
      <c r="K27" s="244"/>
      <c r="L27" s="244"/>
      <c r="M27" s="244"/>
      <c r="N27" s="235"/>
      <c r="O27" s="235"/>
      <c r="P27" s="235"/>
      <c r="Q27" s="570"/>
    </row>
    <row r="28" spans="1:116" s="231" customFormat="1" ht="20.399999999999999" x14ac:dyDescent="0.5">
      <c r="A28" s="232" t="s">
        <v>235</v>
      </c>
      <c r="B28" s="233"/>
      <c r="C28" s="233"/>
      <c r="D28" s="233"/>
      <c r="E28" s="235"/>
      <c r="F28" s="244"/>
      <c r="G28" s="244"/>
      <c r="H28" s="244"/>
      <c r="I28" s="244"/>
      <c r="J28" s="244"/>
      <c r="K28" s="244"/>
      <c r="L28" s="244"/>
      <c r="M28" s="244"/>
      <c r="N28" s="235"/>
      <c r="O28" s="235"/>
      <c r="P28" s="235"/>
      <c r="Q28" s="255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</row>
    <row r="29" spans="1:116" s="231" customFormat="1" ht="39.6" x14ac:dyDescent="0.5">
      <c r="A29" s="256" t="s">
        <v>236</v>
      </c>
      <c r="B29" s="233"/>
      <c r="C29" s="233"/>
      <c r="D29" s="233"/>
      <c r="E29" s="235"/>
      <c r="F29" s="244"/>
      <c r="G29" s="244"/>
      <c r="H29" s="244"/>
      <c r="I29" s="244"/>
      <c r="J29" s="244"/>
      <c r="K29" s="244"/>
      <c r="L29" s="244"/>
      <c r="M29" s="244"/>
      <c r="N29" s="235"/>
      <c r="O29" s="235"/>
      <c r="P29" s="235"/>
      <c r="Q29" s="255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216"/>
      <c r="AM29" s="216"/>
      <c r="AN29" s="216"/>
      <c r="AO29" s="216"/>
      <c r="AP29" s="216"/>
      <c r="AQ29" s="216"/>
      <c r="AR29" s="216"/>
      <c r="AS29" s="216"/>
      <c r="AT29" s="216"/>
      <c r="AU29" s="216"/>
      <c r="AV29" s="216"/>
      <c r="AW29" s="216"/>
      <c r="AX29" s="216"/>
      <c r="AY29" s="216"/>
      <c r="AZ29" s="216"/>
      <c r="BA29" s="216"/>
      <c r="BB29" s="216"/>
      <c r="BC29" s="216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  <c r="BZ29" s="216"/>
      <c r="CA29" s="216"/>
      <c r="CB29" s="216"/>
      <c r="CC29" s="216"/>
      <c r="CD29" s="216"/>
      <c r="CE29" s="216"/>
      <c r="CF29" s="216"/>
      <c r="CG29" s="216"/>
      <c r="CH29" s="216"/>
      <c r="CI29" s="216"/>
      <c r="CJ29" s="216"/>
      <c r="CK29" s="216"/>
      <c r="CL29" s="216"/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6"/>
      <c r="DE29" s="216"/>
      <c r="DF29" s="216"/>
      <c r="DG29" s="216"/>
      <c r="DH29" s="216"/>
      <c r="DI29" s="216"/>
      <c r="DJ29" s="216"/>
      <c r="DK29" s="216"/>
      <c r="DL29" s="216"/>
    </row>
    <row r="30" spans="1:116" ht="39.6" customHeight="1" x14ac:dyDescent="0.5">
      <c r="A30" s="256" t="s">
        <v>238</v>
      </c>
      <c r="B30" s="257">
        <v>16</v>
      </c>
      <c r="C30" s="257" t="s">
        <v>4</v>
      </c>
      <c r="D30" s="258">
        <v>33600</v>
      </c>
      <c r="E30" s="246"/>
      <c r="F30" s="237"/>
      <c r="G30" s="237" t="s">
        <v>10</v>
      </c>
      <c r="H30" s="253"/>
      <c r="I30" s="237" t="s">
        <v>10</v>
      </c>
      <c r="J30" s="253"/>
      <c r="K30" s="237" t="s">
        <v>10</v>
      </c>
      <c r="L30" s="254"/>
      <c r="M30" s="254"/>
      <c r="N30" s="237" t="s">
        <v>10</v>
      </c>
      <c r="O30" s="246"/>
      <c r="P30" s="246"/>
      <c r="Q30" s="259" t="s">
        <v>414</v>
      </c>
    </row>
    <row r="31" spans="1:116" ht="39.6" customHeight="1" x14ac:dyDescent="0.5">
      <c r="A31" s="256" t="s">
        <v>415</v>
      </c>
      <c r="B31" s="257">
        <v>16</v>
      </c>
      <c r="C31" s="257" t="s">
        <v>4</v>
      </c>
      <c r="D31" s="258">
        <v>96000</v>
      </c>
      <c r="E31" s="246"/>
      <c r="F31" s="237" t="s">
        <v>10</v>
      </c>
      <c r="G31" s="237"/>
      <c r="H31" s="246" t="s">
        <v>416</v>
      </c>
      <c r="I31" s="233" t="s">
        <v>417</v>
      </c>
      <c r="J31" s="233"/>
      <c r="K31" s="246" t="s">
        <v>418</v>
      </c>
      <c r="L31" s="246">
        <v>1</v>
      </c>
      <c r="M31" s="246"/>
      <c r="N31" s="246" t="s">
        <v>419</v>
      </c>
      <c r="O31" s="246">
        <v>7</v>
      </c>
      <c r="P31" s="246"/>
      <c r="Q31" s="259" t="s">
        <v>241</v>
      </c>
    </row>
    <row r="32" spans="1:116" ht="39.6" x14ac:dyDescent="0.5">
      <c r="A32" s="256" t="s">
        <v>242</v>
      </c>
      <c r="B32" s="257">
        <v>16</v>
      </c>
      <c r="C32" s="257" t="s">
        <v>4</v>
      </c>
      <c r="D32" s="257"/>
      <c r="E32" s="260"/>
      <c r="F32" s="261"/>
      <c r="G32" s="261"/>
      <c r="H32" s="261"/>
      <c r="I32" s="261"/>
      <c r="J32" s="262"/>
      <c r="K32" s="261"/>
      <c r="L32" s="261"/>
      <c r="M32" s="261"/>
      <c r="N32" s="260"/>
      <c r="O32" s="572" t="s">
        <v>6</v>
      </c>
      <c r="P32" s="572"/>
      <c r="Q32" s="259" t="s">
        <v>241</v>
      </c>
    </row>
    <row r="33" spans="1:116" s="216" customFormat="1" ht="20.399999999999999" x14ac:dyDescent="0.5">
      <c r="A33" s="232" t="s">
        <v>243</v>
      </c>
      <c r="B33" s="233"/>
      <c r="C33" s="233"/>
      <c r="D33" s="240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55"/>
    </row>
    <row r="34" spans="1:116" x14ac:dyDescent="0.5">
      <c r="A34" s="256" t="s">
        <v>244</v>
      </c>
      <c r="B34" s="257">
        <v>12</v>
      </c>
      <c r="C34" s="257" t="s">
        <v>5</v>
      </c>
      <c r="D34" s="257"/>
      <c r="E34" s="572" t="s">
        <v>6</v>
      </c>
      <c r="F34" s="572"/>
      <c r="G34" s="572"/>
      <c r="H34" s="572"/>
      <c r="I34" s="572"/>
      <c r="J34" s="572"/>
      <c r="K34" s="572"/>
      <c r="L34" s="572"/>
      <c r="M34" s="572"/>
      <c r="N34" s="572"/>
      <c r="O34" s="572"/>
      <c r="P34" s="572"/>
      <c r="Q34" s="259" t="s">
        <v>245</v>
      </c>
    </row>
    <row r="35" spans="1:116" x14ac:dyDescent="0.5">
      <c r="A35" s="256" t="s">
        <v>246</v>
      </c>
      <c r="B35" s="257">
        <v>12</v>
      </c>
      <c r="C35" s="257" t="s">
        <v>5</v>
      </c>
      <c r="D35" s="257"/>
      <c r="E35" s="572" t="s">
        <v>6</v>
      </c>
      <c r="F35" s="572"/>
      <c r="G35" s="572"/>
      <c r="H35" s="572"/>
      <c r="I35" s="572"/>
      <c r="J35" s="572"/>
      <c r="K35" s="572"/>
      <c r="L35" s="572"/>
      <c r="M35" s="572"/>
      <c r="N35" s="572"/>
      <c r="O35" s="572"/>
      <c r="P35" s="572"/>
      <c r="Q35" s="259" t="s">
        <v>245</v>
      </c>
    </row>
    <row r="36" spans="1:116" ht="115.2" customHeight="1" x14ac:dyDescent="0.5">
      <c r="A36" s="256" t="s">
        <v>247</v>
      </c>
      <c r="B36" s="257">
        <v>16</v>
      </c>
      <c r="C36" s="257" t="s">
        <v>4</v>
      </c>
      <c r="D36" s="258">
        <v>320000</v>
      </c>
      <c r="E36" s="260"/>
      <c r="F36" s="260"/>
      <c r="G36" s="263" t="s">
        <v>420</v>
      </c>
      <c r="H36" s="260"/>
      <c r="I36" s="257">
        <v>5</v>
      </c>
      <c r="J36" s="257" t="s">
        <v>421</v>
      </c>
      <c r="K36" s="263" t="s">
        <v>422</v>
      </c>
      <c r="L36" s="264" t="s">
        <v>423</v>
      </c>
      <c r="M36" s="260"/>
      <c r="N36" s="260"/>
      <c r="O36" s="260"/>
      <c r="P36" s="260"/>
      <c r="Q36" s="265" t="s">
        <v>424</v>
      </c>
    </row>
    <row r="37" spans="1:116" x14ac:dyDescent="0.5">
      <c r="A37" s="256" t="s">
        <v>252</v>
      </c>
      <c r="B37" s="257">
        <v>16</v>
      </c>
      <c r="C37" s="257" t="s">
        <v>4</v>
      </c>
      <c r="D37" s="257"/>
      <c r="E37" s="572" t="s">
        <v>6</v>
      </c>
      <c r="F37" s="572"/>
      <c r="G37" s="572"/>
      <c r="H37" s="572"/>
      <c r="I37" s="572"/>
      <c r="J37" s="572"/>
      <c r="K37" s="572"/>
      <c r="L37" s="572"/>
      <c r="M37" s="572"/>
      <c r="N37" s="572"/>
      <c r="O37" s="572"/>
      <c r="P37" s="572"/>
      <c r="Q37" s="259" t="s">
        <v>245</v>
      </c>
    </row>
    <row r="38" spans="1:116" s="216" customFormat="1" ht="134.4" x14ac:dyDescent="0.5">
      <c r="A38" s="232" t="s">
        <v>253</v>
      </c>
      <c r="B38" s="233">
        <v>480</v>
      </c>
      <c r="C38" s="233" t="s">
        <v>7</v>
      </c>
      <c r="D38" s="240">
        <v>288000</v>
      </c>
      <c r="E38" s="246" t="s">
        <v>425</v>
      </c>
      <c r="F38" s="233"/>
      <c r="G38" s="246" t="s">
        <v>426</v>
      </c>
      <c r="H38" s="246" t="s">
        <v>427</v>
      </c>
      <c r="I38" s="246" t="s">
        <v>428</v>
      </c>
      <c r="J38" s="246">
        <v>5</v>
      </c>
      <c r="K38" s="246" t="s">
        <v>429</v>
      </c>
      <c r="L38" s="233">
        <v>5</v>
      </c>
      <c r="M38" s="233"/>
      <c r="N38" s="233"/>
      <c r="O38" s="233"/>
      <c r="P38" s="235"/>
      <c r="Q38" s="241" t="s">
        <v>430</v>
      </c>
    </row>
    <row r="39" spans="1:116" s="216" customFormat="1" ht="20.399999999999999" x14ac:dyDescent="0.55000000000000004">
      <c r="A39" s="266" t="s">
        <v>273</v>
      </c>
      <c r="B39" s="267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9"/>
    </row>
    <row r="40" spans="1:116" s="271" customFormat="1" x14ac:dyDescent="0.5">
      <c r="A40" s="256" t="s">
        <v>431</v>
      </c>
      <c r="B40" s="257"/>
      <c r="C40" s="257"/>
      <c r="D40" s="268"/>
      <c r="E40" s="268"/>
      <c r="F40" s="268"/>
      <c r="G40" s="268"/>
      <c r="H40" s="268"/>
      <c r="I40" s="270"/>
      <c r="J40" s="270"/>
      <c r="K40" s="270"/>
      <c r="L40" s="270"/>
      <c r="M40" s="270"/>
      <c r="N40" s="270"/>
      <c r="O40" s="270"/>
      <c r="P40" s="270"/>
      <c r="Q40" s="573"/>
      <c r="R40" s="216"/>
      <c r="S40" s="216"/>
      <c r="T40" s="216"/>
      <c r="U40" s="216"/>
      <c r="V40" s="216"/>
      <c r="W40" s="216"/>
      <c r="X40" s="216"/>
      <c r="Y40" s="216"/>
      <c r="Z40" s="216"/>
      <c r="AA40" s="216"/>
      <c r="AB40" s="216"/>
      <c r="AC40" s="216"/>
      <c r="AD40" s="216"/>
      <c r="AE40" s="216"/>
      <c r="AF40" s="216"/>
      <c r="AG40" s="216"/>
      <c r="AH40" s="216"/>
      <c r="AI40" s="216"/>
      <c r="AJ40" s="216"/>
      <c r="AK40" s="216"/>
      <c r="AL40" s="216"/>
      <c r="AM40" s="216"/>
      <c r="AN40" s="216"/>
      <c r="AO40" s="216"/>
      <c r="AP40" s="216"/>
      <c r="AQ40" s="216"/>
      <c r="AR40" s="216"/>
      <c r="AS40" s="216"/>
      <c r="AT40" s="216"/>
      <c r="AU40" s="216"/>
      <c r="AV40" s="216"/>
      <c r="AW40" s="216"/>
      <c r="AX40" s="216"/>
      <c r="AY40" s="216"/>
      <c r="AZ40" s="216"/>
      <c r="BA40" s="216"/>
      <c r="BB40" s="216"/>
      <c r="BC40" s="216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  <c r="BZ40" s="216"/>
      <c r="CA40" s="216"/>
      <c r="CB40" s="216"/>
      <c r="CC40" s="216"/>
      <c r="CD40" s="216"/>
      <c r="CE40" s="216"/>
      <c r="CF40" s="216"/>
      <c r="CG40" s="216"/>
      <c r="CH40" s="216"/>
      <c r="CI40" s="216"/>
      <c r="CJ40" s="216"/>
      <c r="CK40" s="216"/>
      <c r="CL40" s="216"/>
      <c r="CM40" s="216"/>
      <c r="CN40" s="216"/>
      <c r="CO40" s="216"/>
      <c r="CP40" s="216"/>
      <c r="CQ40" s="216"/>
      <c r="CR40" s="216"/>
      <c r="CS40" s="216"/>
      <c r="CT40" s="216"/>
      <c r="CU40" s="216"/>
      <c r="CV40" s="216"/>
      <c r="CW40" s="216"/>
      <c r="CX40" s="216"/>
      <c r="CY40" s="216"/>
      <c r="CZ40" s="216"/>
      <c r="DA40" s="216"/>
      <c r="DB40" s="216"/>
      <c r="DC40" s="216"/>
      <c r="DD40" s="216"/>
      <c r="DE40" s="216"/>
      <c r="DF40" s="216"/>
      <c r="DG40" s="216"/>
      <c r="DH40" s="216"/>
      <c r="DI40" s="216"/>
      <c r="DJ40" s="216"/>
      <c r="DK40" s="216"/>
      <c r="DL40" s="216"/>
    </row>
    <row r="41" spans="1:116" s="271" customFormat="1" x14ac:dyDescent="0.5">
      <c r="A41" s="256" t="s">
        <v>432</v>
      </c>
      <c r="B41" s="257"/>
      <c r="C41" s="257"/>
      <c r="D41" s="268"/>
      <c r="E41" s="233"/>
      <c r="F41" s="233"/>
      <c r="G41" s="233"/>
      <c r="H41" s="272"/>
      <c r="I41" s="273"/>
      <c r="J41" s="273"/>
      <c r="K41" s="272"/>
      <c r="L41" s="272"/>
      <c r="M41" s="272"/>
      <c r="N41" s="272"/>
      <c r="O41" s="272"/>
      <c r="P41" s="272"/>
      <c r="Q41" s="573"/>
      <c r="R41" s="216"/>
      <c r="S41" s="216"/>
      <c r="T41" s="216"/>
      <c r="U41" s="216"/>
      <c r="V41" s="216"/>
      <c r="W41" s="216"/>
      <c r="X41" s="216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  <c r="AM41" s="216"/>
      <c r="AN41" s="216"/>
      <c r="AO41" s="216"/>
      <c r="AP41" s="216"/>
      <c r="AQ41" s="216"/>
      <c r="AR41" s="216"/>
      <c r="AS41" s="216"/>
      <c r="AT41" s="216"/>
      <c r="AU41" s="216"/>
      <c r="AV41" s="216"/>
      <c r="AW41" s="216"/>
      <c r="AX41" s="216"/>
      <c r="AY41" s="216"/>
      <c r="AZ41" s="216"/>
      <c r="BA41" s="216"/>
      <c r="BB41" s="216"/>
      <c r="BC41" s="216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  <c r="BZ41" s="216"/>
      <c r="CA41" s="216"/>
      <c r="CB41" s="216"/>
      <c r="CC41" s="216"/>
      <c r="CD41" s="216"/>
      <c r="CE41" s="216"/>
      <c r="CF41" s="216"/>
      <c r="CG41" s="216"/>
      <c r="CH41" s="216"/>
      <c r="CI41" s="216"/>
      <c r="CJ41" s="216"/>
      <c r="CK41" s="216"/>
      <c r="CL41" s="216"/>
      <c r="CM41" s="216"/>
      <c r="CN41" s="216"/>
      <c r="CO41" s="216"/>
      <c r="CP41" s="216"/>
      <c r="CQ41" s="216"/>
      <c r="CR41" s="216"/>
      <c r="CS41" s="216"/>
      <c r="CT41" s="216"/>
      <c r="CU41" s="216"/>
      <c r="CV41" s="216"/>
      <c r="CW41" s="216"/>
      <c r="CX41" s="216"/>
      <c r="CY41" s="216"/>
      <c r="CZ41" s="216"/>
      <c r="DA41" s="216"/>
      <c r="DB41" s="216"/>
      <c r="DC41" s="216"/>
      <c r="DD41" s="216"/>
      <c r="DE41" s="216"/>
      <c r="DF41" s="216"/>
      <c r="DG41" s="216"/>
      <c r="DH41" s="216"/>
      <c r="DI41" s="216"/>
      <c r="DJ41" s="216"/>
      <c r="DK41" s="216"/>
      <c r="DL41" s="216"/>
    </row>
    <row r="42" spans="1:116" s="271" customFormat="1" x14ac:dyDescent="0.5">
      <c r="A42" s="256" t="s">
        <v>433</v>
      </c>
      <c r="B42" s="257"/>
      <c r="C42" s="257"/>
      <c r="D42" s="268"/>
      <c r="E42" s="233"/>
      <c r="F42" s="233"/>
      <c r="G42" s="233"/>
      <c r="H42" s="233"/>
      <c r="I42" s="272"/>
      <c r="J42" s="272"/>
      <c r="K42" s="272"/>
      <c r="L42" s="272"/>
      <c r="M42" s="272"/>
      <c r="N42" s="272"/>
      <c r="O42" s="272"/>
      <c r="P42" s="272"/>
      <c r="Q42" s="573"/>
      <c r="R42" s="216"/>
      <c r="S42" s="216"/>
      <c r="T42" s="216"/>
      <c r="U42" s="216"/>
      <c r="V42" s="216"/>
      <c r="W42" s="216"/>
      <c r="X42" s="216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  <c r="AM42" s="216"/>
      <c r="AN42" s="216"/>
      <c r="AO42" s="216"/>
      <c r="AP42" s="216"/>
      <c r="AQ42" s="216"/>
      <c r="AR42" s="216"/>
      <c r="AS42" s="216"/>
      <c r="AT42" s="216"/>
      <c r="AU42" s="216"/>
      <c r="AV42" s="216"/>
      <c r="AW42" s="216"/>
      <c r="AX42" s="216"/>
      <c r="AY42" s="216"/>
      <c r="AZ42" s="216"/>
      <c r="BA42" s="216"/>
      <c r="BB42" s="216"/>
      <c r="BC42" s="216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  <c r="BZ42" s="216"/>
      <c r="CA42" s="216"/>
      <c r="CB42" s="216"/>
      <c r="CC42" s="216"/>
      <c r="CD42" s="216"/>
      <c r="CE42" s="216"/>
      <c r="CF42" s="216"/>
      <c r="CG42" s="216"/>
      <c r="CH42" s="216"/>
      <c r="CI42" s="216"/>
      <c r="CJ42" s="216"/>
      <c r="CK42" s="216"/>
      <c r="CL42" s="216"/>
      <c r="CM42" s="216"/>
      <c r="CN42" s="216"/>
      <c r="CO42" s="216"/>
      <c r="CP42" s="216"/>
      <c r="CQ42" s="216"/>
      <c r="CR42" s="216"/>
      <c r="CS42" s="216"/>
      <c r="CT42" s="216"/>
      <c r="CU42" s="216"/>
      <c r="CV42" s="216"/>
      <c r="CW42" s="216"/>
      <c r="CX42" s="216"/>
      <c r="CY42" s="216"/>
      <c r="CZ42" s="216"/>
      <c r="DA42" s="216"/>
      <c r="DB42" s="216"/>
      <c r="DC42" s="216"/>
      <c r="DD42" s="216"/>
      <c r="DE42" s="216"/>
      <c r="DF42" s="216"/>
      <c r="DG42" s="216"/>
      <c r="DH42" s="216"/>
      <c r="DI42" s="216"/>
      <c r="DJ42" s="216"/>
      <c r="DK42" s="216"/>
      <c r="DL42" s="216"/>
    </row>
    <row r="43" spans="1:116" s="271" customFormat="1" ht="39.6" x14ac:dyDescent="0.5">
      <c r="A43" s="256" t="s">
        <v>434</v>
      </c>
      <c r="B43" s="257"/>
      <c r="C43" s="257"/>
      <c r="D43" s="268"/>
      <c r="E43" s="267"/>
      <c r="F43" s="267"/>
      <c r="G43" s="267"/>
      <c r="H43" s="267"/>
      <c r="I43" s="233"/>
      <c r="J43" s="233"/>
      <c r="K43" s="233"/>
      <c r="L43" s="233"/>
      <c r="M43" s="233"/>
      <c r="N43" s="233"/>
      <c r="O43" s="233"/>
      <c r="P43" s="233"/>
      <c r="Q43" s="573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  <c r="AM43" s="216"/>
      <c r="AN43" s="216"/>
      <c r="AO43" s="216"/>
      <c r="AP43" s="216"/>
      <c r="AQ43" s="216"/>
      <c r="AR43" s="216"/>
      <c r="AS43" s="216"/>
      <c r="AT43" s="216"/>
      <c r="AU43" s="216"/>
      <c r="AV43" s="216"/>
      <c r="AW43" s="216"/>
      <c r="AX43" s="216"/>
      <c r="AY43" s="216"/>
      <c r="AZ43" s="216"/>
      <c r="BA43" s="216"/>
      <c r="BB43" s="216"/>
      <c r="BC43" s="216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  <c r="BZ43" s="216"/>
      <c r="CA43" s="216"/>
      <c r="CB43" s="216"/>
      <c r="CC43" s="216"/>
      <c r="CD43" s="216"/>
      <c r="CE43" s="216"/>
      <c r="CF43" s="216"/>
      <c r="CG43" s="216"/>
      <c r="CH43" s="216"/>
      <c r="CI43" s="216"/>
      <c r="CJ43" s="216"/>
      <c r="CK43" s="216"/>
      <c r="CL43" s="216"/>
      <c r="CM43" s="216"/>
      <c r="CN43" s="216"/>
      <c r="CO43" s="216"/>
      <c r="CP43" s="216"/>
      <c r="CQ43" s="216"/>
      <c r="CR43" s="216"/>
      <c r="CS43" s="216"/>
      <c r="CT43" s="216"/>
      <c r="CU43" s="216"/>
      <c r="CV43" s="216"/>
      <c r="CW43" s="216"/>
      <c r="CX43" s="216"/>
      <c r="CY43" s="216"/>
      <c r="CZ43" s="216"/>
      <c r="DA43" s="216"/>
      <c r="DB43" s="216"/>
      <c r="DC43" s="216"/>
      <c r="DD43" s="216"/>
      <c r="DE43" s="216"/>
      <c r="DF43" s="216"/>
      <c r="DG43" s="216"/>
      <c r="DH43" s="216"/>
      <c r="DI43" s="216"/>
      <c r="DJ43" s="216"/>
      <c r="DK43" s="216"/>
      <c r="DL43" s="216"/>
    </row>
    <row r="44" spans="1:116" s="271" customFormat="1" x14ac:dyDescent="0.5">
      <c r="A44" s="256" t="s">
        <v>432</v>
      </c>
      <c r="B44" s="257"/>
      <c r="C44" s="257"/>
      <c r="D44" s="268"/>
      <c r="E44" s="267"/>
      <c r="F44" s="267"/>
      <c r="G44" s="267"/>
      <c r="H44" s="267"/>
      <c r="I44" s="233"/>
      <c r="J44" s="274"/>
      <c r="K44" s="274"/>
      <c r="L44" s="274"/>
      <c r="M44" s="274"/>
      <c r="N44" s="274"/>
      <c r="O44" s="274"/>
      <c r="P44" s="274"/>
      <c r="Q44" s="573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216"/>
      <c r="AR44" s="216"/>
      <c r="AS44" s="216"/>
      <c r="AT44" s="216"/>
      <c r="AU44" s="216"/>
      <c r="AV44" s="216"/>
      <c r="AW44" s="216"/>
      <c r="AX44" s="216"/>
      <c r="AY44" s="216"/>
      <c r="AZ44" s="216"/>
      <c r="BA44" s="216"/>
      <c r="BB44" s="216"/>
      <c r="BC44" s="216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  <c r="BZ44" s="216"/>
      <c r="CA44" s="216"/>
      <c r="CB44" s="216"/>
      <c r="CC44" s="216"/>
      <c r="CD44" s="216"/>
      <c r="CE44" s="216"/>
      <c r="CF44" s="216"/>
      <c r="CG44" s="216"/>
      <c r="CH44" s="216"/>
      <c r="CI44" s="216"/>
      <c r="CJ44" s="216"/>
      <c r="CK44" s="216"/>
      <c r="CL44" s="216"/>
      <c r="CM44" s="216"/>
      <c r="CN44" s="216"/>
      <c r="CO44" s="216"/>
      <c r="CP44" s="216"/>
      <c r="CQ44" s="216"/>
      <c r="CR44" s="216"/>
      <c r="CS44" s="216"/>
      <c r="CT44" s="216"/>
      <c r="CU44" s="216"/>
      <c r="CV44" s="216"/>
      <c r="CW44" s="216"/>
      <c r="CX44" s="216"/>
      <c r="CY44" s="216"/>
      <c r="CZ44" s="216"/>
      <c r="DA44" s="216"/>
      <c r="DB44" s="216"/>
      <c r="DC44" s="216"/>
      <c r="DD44" s="216"/>
      <c r="DE44" s="216"/>
      <c r="DF44" s="216"/>
      <c r="DG44" s="216"/>
      <c r="DH44" s="216"/>
      <c r="DI44" s="216"/>
      <c r="DJ44" s="216"/>
      <c r="DK44" s="216"/>
      <c r="DL44" s="216"/>
    </row>
    <row r="45" spans="1:116" s="271" customFormat="1" x14ac:dyDescent="0.5">
      <c r="A45" s="256" t="s">
        <v>435</v>
      </c>
      <c r="B45" s="257"/>
      <c r="C45" s="257"/>
      <c r="D45" s="268"/>
      <c r="E45" s="267"/>
      <c r="F45" s="267"/>
      <c r="G45" s="267"/>
      <c r="H45" s="267"/>
      <c r="I45" s="233"/>
      <c r="J45" s="233"/>
      <c r="K45" s="233"/>
      <c r="L45" s="233"/>
      <c r="M45" s="233"/>
      <c r="N45" s="233"/>
      <c r="O45" s="274"/>
      <c r="P45" s="274"/>
      <c r="Q45" s="573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6"/>
      <c r="CN45" s="216"/>
      <c r="CO45" s="216"/>
      <c r="CP45" s="216"/>
      <c r="CQ45" s="216"/>
      <c r="CR45" s="216"/>
      <c r="CS45" s="216"/>
      <c r="CT45" s="216"/>
      <c r="CU45" s="216"/>
      <c r="CV45" s="216"/>
      <c r="CW45" s="216"/>
      <c r="CX45" s="216"/>
      <c r="CY45" s="216"/>
      <c r="CZ45" s="216"/>
      <c r="DA45" s="216"/>
      <c r="DB45" s="216"/>
      <c r="DC45" s="216"/>
      <c r="DD45" s="216"/>
      <c r="DE45" s="216"/>
      <c r="DF45" s="216"/>
      <c r="DG45" s="216"/>
      <c r="DH45" s="216"/>
      <c r="DI45" s="216"/>
      <c r="DJ45" s="216"/>
      <c r="DK45" s="216"/>
      <c r="DL45" s="216"/>
    </row>
    <row r="46" spans="1:116" s="271" customFormat="1" x14ac:dyDescent="0.5">
      <c r="A46" s="256" t="s">
        <v>436</v>
      </c>
      <c r="B46" s="257"/>
      <c r="C46" s="257"/>
      <c r="D46" s="268"/>
      <c r="E46" s="267"/>
      <c r="F46" s="267"/>
      <c r="G46" s="267"/>
      <c r="H46" s="233"/>
      <c r="I46" s="233"/>
      <c r="J46" s="233"/>
      <c r="K46" s="233"/>
      <c r="L46" s="233"/>
      <c r="M46" s="233"/>
      <c r="N46" s="233"/>
      <c r="O46" s="233"/>
      <c r="P46" s="233"/>
      <c r="Q46" s="573"/>
      <c r="R46" s="216"/>
      <c r="S46" s="216"/>
      <c r="T46" s="216"/>
      <c r="U46" s="216"/>
      <c r="V46" s="216"/>
      <c r="W46" s="216"/>
      <c r="X46" s="216"/>
      <c r="Y46" s="216"/>
      <c r="Z46" s="216"/>
      <c r="AA46" s="216"/>
      <c r="AB46" s="216"/>
      <c r="AC46" s="216"/>
      <c r="AD46" s="216"/>
      <c r="AE46" s="216"/>
      <c r="AF46" s="216"/>
      <c r="AG46" s="216"/>
      <c r="AH46" s="216"/>
      <c r="AI46" s="216"/>
      <c r="AJ46" s="216"/>
      <c r="AK46" s="216"/>
      <c r="AL46" s="216"/>
      <c r="AM46" s="216"/>
      <c r="AN46" s="216"/>
      <c r="AO46" s="216"/>
      <c r="AP46" s="216"/>
      <c r="AQ46" s="216"/>
      <c r="AR46" s="216"/>
      <c r="AS46" s="216"/>
      <c r="AT46" s="216"/>
      <c r="AU46" s="216"/>
      <c r="AV46" s="216"/>
      <c r="AW46" s="216"/>
      <c r="AX46" s="216"/>
      <c r="AY46" s="216"/>
      <c r="AZ46" s="216"/>
      <c r="BA46" s="216"/>
      <c r="BB46" s="216"/>
      <c r="BC46" s="216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  <c r="BZ46" s="216"/>
      <c r="CA46" s="216"/>
      <c r="CB46" s="216"/>
      <c r="CC46" s="216"/>
      <c r="CD46" s="216"/>
      <c r="CE46" s="216"/>
      <c r="CF46" s="216"/>
      <c r="CG46" s="216"/>
      <c r="CH46" s="216"/>
      <c r="CI46" s="216"/>
      <c r="CJ46" s="216"/>
      <c r="CK46" s="216"/>
      <c r="CL46" s="216"/>
      <c r="CM46" s="216"/>
      <c r="CN46" s="216"/>
      <c r="CO46" s="216"/>
      <c r="CP46" s="216"/>
      <c r="CQ46" s="216"/>
      <c r="CR46" s="216"/>
      <c r="CS46" s="216"/>
      <c r="CT46" s="216"/>
      <c r="CU46" s="216"/>
      <c r="CV46" s="216"/>
      <c r="CW46" s="216"/>
      <c r="CX46" s="216"/>
      <c r="CY46" s="216"/>
      <c r="CZ46" s="216"/>
      <c r="DA46" s="216"/>
      <c r="DB46" s="216"/>
      <c r="DC46" s="216"/>
      <c r="DD46" s="216"/>
      <c r="DE46" s="216"/>
      <c r="DF46" s="216"/>
      <c r="DG46" s="216"/>
      <c r="DH46" s="216"/>
      <c r="DI46" s="216"/>
      <c r="DJ46" s="216"/>
      <c r="DK46" s="216"/>
      <c r="DL46" s="216"/>
    </row>
    <row r="47" spans="1:116" s="271" customFormat="1" x14ac:dyDescent="0.5">
      <c r="A47" s="256" t="s">
        <v>432</v>
      </c>
      <c r="B47" s="257"/>
      <c r="C47" s="257"/>
      <c r="D47" s="268"/>
      <c r="E47" s="267"/>
      <c r="F47" s="267"/>
      <c r="G47" s="267"/>
      <c r="H47" s="233"/>
      <c r="I47" s="233"/>
      <c r="J47" s="274"/>
      <c r="K47" s="274"/>
      <c r="L47" s="274"/>
      <c r="M47" s="274"/>
      <c r="N47" s="274"/>
      <c r="O47" s="274"/>
      <c r="P47" s="274"/>
      <c r="Q47" s="573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  <c r="AO47" s="216"/>
      <c r="AP47" s="216"/>
      <c r="AQ47" s="216"/>
      <c r="AR47" s="216"/>
      <c r="AS47" s="216"/>
      <c r="AT47" s="216"/>
      <c r="AU47" s="216"/>
      <c r="AV47" s="216"/>
      <c r="AW47" s="216"/>
      <c r="AX47" s="216"/>
      <c r="AY47" s="216"/>
      <c r="AZ47" s="216"/>
      <c r="BA47" s="216"/>
      <c r="BB47" s="216"/>
      <c r="BC47" s="216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  <c r="BZ47" s="216"/>
      <c r="CA47" s="216"/>
      <c r="CB47" s="216"/>
      <c r="CC47" s="216"/>
      <c r="CD47" s="216"/>
      <c r="CE47" s="216"/>
      <c r="CF47" s="216"/>
      <c r="CG47" s="216"/>
      <c r="CH47" s="216"/>
      <c r="CI47" s="216"/>
      <c r="CJ47" s="216"/>
      <c r="CK47" s="216"/>
      <c r="CL47" s="216"/>
      <c r="CM47" s="216"/>
      <c r="CN47" s="216"/>
      <c r="CO47" s="216"/>
      <c r="CP47" s="216"/>
      <c r="CQ47" s="216"/>
      <c r="CR47" s="216"/>
      <c r="CS47" s="216"/>
      <c r="CT47" s="216"/>
      <c r="CU47" s="216"/>
      <c r="CV47" s="216"/>
      <c r="CW47" s="216"/>
      <c r="CX47" s="216"/>
      <c r="CY47" s="216"/>
      <c r="CZ47" s="216"/>
      <c r="DA47" s="216"/>
      <c r="DB47" s="216"/>
      <c r="DC47" s="216"/>
      <c r="DD47" s="216"/>
      <c r="DE47" s="216"/>
      <c r="DF47" s="216"/>
      <c r="DG47" s="216"/>
      <c r="DH47" s="216"/>
      <c r="DI47" s="216"/>
      <c r="DJ47" s="216"/>
      <c r="DK47" s="216"/>
      <c r="DL47" s="216"/>
    </row>
    <row r="48" spans="1:116" s="271" customFormat="1" x14ac:dyDescent="0.5">
      <c r="A48" s="256" t="s">
        <v>437</v>
      </c>
      <c r="B48" s="257"/>
      <c r="C48" s="257"/>
      <c r="D48" s="268"/>
      <c r="E48" s="267"/>
      <c r="F48" s="267"/>
      <c r="G48" s="267"/>
      <c r="H48" s="233"/>
      <c r="I48" s="274"/>
      <c r="J48" s="274"/>
      <c r="K48" s="233"/>
      <c r="L48" s="233"/>
      <c r="M48" s="233"/>
      <c r="N48" s="274"/>
      <c r="O48" s="274"/>
      <c r="P48" s="274"/>
      <c r="Q48" s="573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6"/>
      <c r="CN48" s="216"/>
      <c r="CO48" s="216"/>
      <c r="CP48" s="216"/>
      <c r="CQ48" s="216"/>
      <c r="CR48" s="216"/>
      <c r="CS48" s="216"/>
      <c r="CT48" s="216"/>
      <c r="CU48" s="216"/>
      <c r="CV48" s="216"/>
      <c r="CW48" s="216"/>
      <c r="CX48" s="216"/>
      <c r="CY48" s="216"/>
      <c r="CZ48" s="216"/>
      <c r="DA48" s="216"/>
      <c r="DB48" s="216"/>
      <c r="DC48" s="216"/>
      <c r="DD48" s="216"/>
      <c r="DE48" s="216"/>
      <c r="DF48" s="216"/>
      <c r="DG48" s="216"/>
      <c r="DH48" s="216"/>
      <c r="DI48" s="216"/>
      <c r="DJ48" s="216"/>
      <c r="DK48" s="216"/>
      <c r="DL48" s="216"/>
    </row>
    <row r="49" spans="1:116" s="281" customFormat="1" ht="40.799999999999997" x14ac:dyDescent="0.55000000000000004">
      <c r="A49" s="275" t="s">
        <v>274</v>
      </c>
      <c r="B49" s="276">
        <v>16</v>
      </c>
      <c r="C49" s="276" t="s">
        <v>4</v>
      </c>
      <c r="D49" s="277"/>
      <c r="E49" s="278"/>
      <c r="F49" s="278"/>
      <c r="G49" s="574" t="s">
        <v>6</v>
      </c>
      <c r="H49" s="574"/>
      <c r="I49" s="574"/>
      <c r="J49" s="574"/>
      <c r="K49" s="278"/>
      <c r="L49" s="278"/>
      <c r="M49" s="278"/>
      <c r="N49" s="278"/>
      <c r="O49" s="278"/>
      <c r="P49" s="278"/>
      <c r="Q49" s="279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280"/>
      <c r="AS49" s="280"/>
      <c r="AT49" s="280"/>
      <c r="AU49" s="280"/>
      <c r="AV49" s="280"/>
      <c r="AW49" s="280"/>
      <c r="AX49" s="280"/>
      <c r="AY49" s="280"/>
      <c r="AZ49" s="280"/>
      <c r="BA49" s="280"/>
      <c r="BB49" s="280"/>
      <c r="BC49" s="280"/>
      <c r="BD49" s="280"/>
      <c r="BE49" s="280"/>
      <c r="BF49" s="280"/>
      <c r="BG49" s="280"/>
      <c r="BH49" s="280"/>
      <c r="BI49" s="280"/>
      <c r="BJ49" s="280"/>
      <c r="BK49" s="280"/>
      <c r="BL49" s="280"/>
      <c r="BM49" s="280"/>
      <c r="BN49" s="280"/>
      <c r="BO49" s="280"/>
      <c r="BP49" s="280"/>
      <c r="BQ49" s="280"/>
      <c r="BR49" s="280"/>
      <c r="BS49" s="280"/>
      <c r="BT49" s="280"/>
      <c r="BU49" s="280"/>
      <c r="BV49" s="280"/>
      <c r="BW49" s="280"/>
      <c r="BX49" s="280"/>
      <c r="BY49" s="280"/>
      <c r="BZ49" s="280"/>
      <c r="CA49" s="280"/>
      <c r="CB49" s="280"/>
      <c r="CC49" s="280"/>
      <c r="CD49" s="280"/>
      <c r="CE49" s="280"/>
      <c r="CF49" s="280"/>
      <c r="CG49" s="280"/>
      <c r="CH49" s="280"/>
      <c r="CI49" s="280"/>
      <c r="CJ49" s="280"/>
      <c r="CK49" s="280"/>
      <c r="CL49" s="280"/>
      <c r="CM49" s="280"/>
      <c r="CN49" s="280"/>
      <c r="CO49" s="280"/>
      <c r="CP49" s="280"/>
      <c r="CQ49" s="280"/>
      <c r="CR49" s="280"/>
      <c r="CS49" s="280"/>
      <c r="CT49" s="280"/>
      <c r="CU49" s="280"/>
      <c r="CV49" s="280"/>
      <c r="CW49" s="280"/>
      <c r="CX49" s="280"/>
      <c r="CY49" s="280"/>
      <c r="CZ49" s="280"/>
      <c r="DA49" s="280"/>
      <c r="DB49" s="280"/>
      <c r="DC49" s="280"/>
      <c r="DD49" s="280"/>
      <c r="DE49" s="280"/>
      <c r="DF49" s="280"/>
      <c r="DG49" s="280"/>
      <c r="DH49" s="280"/>
      <c r="DI49" s="280"/>
      <c r="DJ49" s="280"/>
      <c r="DK49" s="280"/>
      <c r="DL49" s="280"/>
    </row>
    <row r="50" spans="1:116" s="287" customFormat="1" ht="17.399999999999999" x14ac:dyDescent="0.45">
      <c r="A50" s="282" t="s">
        <v>275</v>
      </c>
      <c r="B50" s="283"/>
      <c r="C50" s="283"/>
      <c r="D50" s="284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285"/>
      <c r="Q50" s="575" t="s">
        <v>438</v>
      </c>
      <c r="R50" s="286"/>
      <c r="S50" s="286"/>
      <c r="T50" s="286"/>
      <c r="U50" s="286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  <c r="BF50" s="286"/>
      <c r="BG50" s="286"/>
      <c r="BH50" s="286"/>
      <c r="BI50" s="286"/>
      <c r="BJ50" s="286"/>
      <c r="BK50" s="286"/>
      <c r="BL50" s="286"/>
      <c r="BM50" s="286"/>
      <c r="BN50" s="286"/>
      <c r="BO50" s="286"/>
      <c r="BP50" s="286"/>
      <c r="BQ50" s="286"/>
      <c r="BR50" s="286"/>
      <c r="BS50" s="286"/>
      <c r="BT50" s="286"/>
      <c r="BU50" s="286"/>
      <c r="BV50" s="286"/>
      <c r="BW50" s="286"/>
      <c r="BX50" s="286"/>
      <c r="BY50" s="286"/>
      <c r="BZ50" s="286"/>
      <c r="CA50" s="286"/>
      <c r="CB50" s="286"/>
      <c r="CC50" s="286"/>
      <c r="CD50" s="286"/>
      <c r="CE50" s="286"/>
      <c r="CF50" s="286"/>
      <c r="CG50" s="286"/>
      <c r="CH50" s="286"/>
      <c r="CI50" s="286"/>
      <c r="CJ50" s="286"/>
      <c r="CK50" s="286"/>
      <c r="CL50" s="286"/>
      <c r="CM50" s="286"/>
      <c r="CN50" s="286"/>
      <c r="CO50" s="286"/>
      <c r="CP50" s="286"/>
      <c r="CQ50" s="286"/>
      <c r="CR50" s="286"/>
      <c r="CS50" s="286"/>
      <c r="CT50" s="286"/>
      <c r="CU50" s="286"/>
      <c r="CV50" s="286"/>
      <c r="CW50" s="286"/>
      <c r="CX50" s="286"/>
      <c r="CY50" s="286"/>
      <c r="CZ50" s="286"/>
      <c r="DA50" s="286"/>
      <c r="DB50" s="286"/>
      <c r="DC50" s="286"/>
      <c r="DD50" s="286"/>
      <c r="DE50" s="286"/>
      <c r="DF50" s="286"/>
      <c r="DG50" s="286"/>
      <c r="DH50" s="286"/>
      <c r="DI50" s="286"/>
      <c r="DJ50" s="286"/>
      <c r="DK50" s="286"/>
      <c r="DL50" s="286"/>
    </row>
    <row r="51" spans="1:116" s="287" customFormat="1" ht="17.399999999999999" x14ac:dyDescent="0.45">
      <c r="A51" s="282" t="s">
        <v>283</v>
      </c>
      <c r="B51" s="283"/>
      <c r="C51" s="283"/>
      <c r="D51" s="284"/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57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  <c r="AU51" s="286"/>
      <c r="AV51" s="286"/>
      <c r="AW51" s="286"/>
      <c r="AX51" s="286"/>
      <c r="AY51" s="286"/>
      <c r="AZ51" s="286"/>
      <c r="BA51" s="286"/>
      <c r="BB51" s="286"/>
      <c r="BC51" s="286"/>
      <c r="BD51" s="286"/>
      <c r="BE51" s="286"/>
      <c r="BF51" s="286"/>
      <c r="BG51" s="286"/>
      <c r="BH51" s="286"/>
      <c r="BI51" s="286"/>
      <c r="BJ51" s="286"/>
      <c r="BK51" s="286"/>
      <c r="BL51" s="286"/>
      <c r="BM51" s="286"/>
      <c r="BN51" s="286"/>
      <c r="BO51" s="286"/>
      <c r="BP51" s="286"/>
      <c r="BQ51" s="286"/>
      <c r="BR51" s="286"/>
      <c r="BS51" s="286"/>
      <c r="BT51" s="286"/>
      <c r="BU51" s="286"/>
      <c r="BV51" s="286"/>
      <c r="BW51" s="286"/>
      <c r="BX51" s="286"/>
      <c r="BY51" s="286"/>
      <c r="BZ51" s="286"/>
      <c r="CA51" s="286"/>
      <c r="CB51" s="286"/>
      <c r="CC51" s="286"/>
      <c r="CD51" s="286"/>
      <c r="CE51" s="286"/>
      <c r="CF51" s="286"/>
      <c r="CG51" s="286"/>
      <c r="CH51" s="286"/>
      <c r="CI51" s="286"/>
      <c r="CJ51" s="286"/>
      <c r="CK51" s="286"/>
      <c r="CL51" s="286"/>
      <c r="CM51" s="286"/>
      <c r="CN51" s="286"/>
      <c r="CO51" s="286"/>
      <c r="CP51" s="286"/>
      <c r="CQ51" s="286"/>
      <c r="CR51" s="286"/>
      <c r="CS51" s="286"/>
      <c r="CT51" s="286"/>
      <c r="CU51" s="286"/>
      <c r="CV51" s="286"/>
      <c r="CW51" s="286"/>
      <c r="CX51" s="286"/>
      <c r="CY51" s="286"/>
      <c r="CZ51" s="286"/>
      <c r="DA51" s="286"/>
      <c r="DB51" s="286"/>
      <c r="DC51" s="286"/>
      <c r="DD51" s="286"/>
      <c r="DE51" s="286"/>
      <c r="DF51" s="286"/>
      <c r="DG51" s="286"/>
      <c r="DH51" s="286"/>
      <c r="DI51" s="286"/>
      <c r="DJ51" s="286"/>
      <c r="DK51" s="286"/>
      <c r="DL51" s="286"/>
    </row>
    <row r="52" spans="1:116" s="287" customFormat="1" ht="17.399999999999999" x14ac:dyDescent="0.45">
      <c r="A52" s="282" t="s">
        <v>284</v>
      </c>
      <c r="B52" s="283"/>
      <c r="C52" s="283"/>
      <c r="D52" s="284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576"/>
      <c r="R52" s="286"/>
      <c r="S52" s="286"/>
      <c r="T52" s="286"/>
      <c r="U52" s="286"/>
      <c r="V52" s="286"/>
      <c r="W52" s="286"/>
      <c r="X52" s="286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6"/>
      <c r="AK52" s="286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6"/>
      <c r="BH52" s="286"/>
      <c r="BI52" s="286"/>
      <c r="BJ52" s="286"/>
      <c r="BK52" s="286"/>
      <c r="BL52" s="286"/>
      <c r="BM52" s="286"/>
      <c r="BN52" s="286"/>
      <c r="BO52" s="286"/>
      <c r="BP52" s="286"/>
      <c r="BQ52" s="286"/>
      <c r="BR52" s="286"/>
      <c r="BS52" s="286"/>
      <c r="BT52" s="286"/>
      <c r="BU52" s="286"/>
      <c r="BV52" s="286"/>
      <c r="BW52" s="286"/>
      <c r="BX52" s="286"/>
      <c r="BY52" s="286"/>
      <c r="BZ52" s="286"/>
      <c r="CA52" s="286"/>
      <c r="CB52" s="286"/>
      <c r="CC52" s="286"/>
      <c r="CD52" s="286"/>
      <c r="CE52" s="286"/>
      <c r="CF52" s="286"/>
      <c r="CG52" s="286"/>
      <c r="CH52" s="286"/>
      <c r="CI52" s="286"/>
      <c r="CJ52" s="286"/>
      <c r="CK52" s="286"/>
      <c r="CL52" s="286"/>
      <c r="CM52" s="286"/>
      <c r="CN52" s="286"/>
      <c r="CO52" s="286"/>
      <c r="CP52" s="286"/>
      <c r="CQ52" s="286"/>
      <c r="CR52" s="286"/>
      <c r="CS52" s="286"/>
      <c r="CT52" s="286"/>
      <c r="CU52" s="286"/>
      <c r="CV52" s="286"/>
      <c r="CW52" s="286"/>
      <c r="CX52" s="286"/>
      <c r="CY52" s="286"/>
      <c r="CZ52" s="286"/>
      <c r="DA52" s="286"/>
      <c r="DB52" s="286"/>
      <c r="DC52" s="286"/>
      <c r="DD52" s="286"/>
      <c r="DE52" s="286"/>
      <c r="DF52" s="286"/>
      <c r="DG52" s="286"/>
      <c r="DH52" s="286"/>
      <c r="DI52" s="286"/>
      <c r="DJ52" s="286"/>
      <c r="DK52" s="286"/>
      <c r="DL52" s="286"/>
    </row>
    <row r="53" spans="1:116" s="287" customFormat="1" ht="17.399999999999999" x14ac:dyDescent="0.45">
      <c r="A53" s="282" t="s">
        <v>285</v>
      </c>
      <c r="B53" s="283"/>
      <c r="C53" s="283"/>
      <c r="D53" s="284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576"/>
      <c r="R53" s="286"/>
      <c r="S53" s="286"/>
      <c r="T53" s="286"/>
      <c r="U53" s="286"/>
      <c r="V53" s="286"/>
      <c r="W53" s="286"/>
      <c r="X53" s="286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6"/>
      <c r="AK53" s="286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6"/>
      <c r="BH53" s="286"/>
      <c r="BI53" s="286"/>
      <c r="BJ53" s="286"/>
      <c r="BK53" s="286"/>
      <c r="BL53" s="286"/>
      <c r="BM53" s="286"/>
      <c r="BN53" s="286"/>
      <c r="BO53" s="286"/>
      <c r="BP53" s="286"/>
      <c r="BQ53" s="286"/>
      <c r="BR53" s="286"/>
      <c r="BS53" s="286"/>
      <c r="BT53" s="286"/>
      <c r="BU53" s="286"/>
      <c r="BV53" s="286"/>
      <c r="BW53" s="286"/>
      <c r="BX53" s="286"/>
      <c r="BY53" s="286"/>
      <c r="BZ53" s="286"/>
      <c r="CA53" s="286"/>
      <c r="CB53" s="286"/>
      <c r="CC53" s="286"/>
      <c r="CD53" s="286"/>
      <c r="CE53" s="286"/>
      <c r="CF53" s="286"/>
      <c r="CG53" s="286"/>
      <c r="CH53" s="286"/>
      <c r="CI53" s="286"/>
      <c r="CJ53" s="286"/>
      <c r="CK53" s="286"/>
      <c r="CL53" s="286"/>
      <c r="CM53" s="286"/>
      <c r="CN53" s="286"/>
      <c r="CO53" s="286"/>
      <c r="CP53" s="286"/>
      <c r="CQ53" s="286"/>
      <c r="CR53" s="286"/>
      <c r="CS53" s="286"/>
      <c r="CT53" s="286"/>
      <c r="CU53" s="286"/>
      <c r="CV53" s="286"/>
      <c r="CW53" s="286"/>
      <c r="CX53" s="286"/>
      <c r="CY53" s="286"/>
      <c r="CZ53" s="286"/>
      <c r="DA53" s="286"/>
      <c r="DB53" s="286"/>
      <c r="DC53" s="286"/>
      <c r="DD53" s="286"/>
      <c r="DE53" s="286"/>
      <c r="DF53" s="286"/>
      <c r="DG53" s="286"/>
      <c r="DH53" s="286"/>
      <c r="DI53" s="286"/>
      <c r="DJ53" s="286"/>
      <c r="DK53" s="286"/>
      <c r="DL53" s="286"/>
    </row>
    <row r="54" spans="1:116" s="287" customFormat="1" ht="17.399999999999999" x14ac:dyDescent="0.45">
      <c r="A54" s="288" t="s">
        <v>291</v>
      </c>
      <c r="B54" s="283"/>
      <c r="C54" s="283"/>
      <c r="D54" s="284"/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5"/>
      <c r="P54" s="285"/>
      <c r="Q54" s="57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6"/>
      <c r="BH54" s="286"/>
      <c r="BI54" s="286"/>
      <c r="BJ54" s="286"/>
      <c r="BK54" s="286"/>
      <c r="BL54" s="286"/>
      <c r="BM54" s="286"/>
      <c r="BN54" s="286"/>
      <c r="BO54" s="286"/>
      <c r="BP54" s="286"/>
      <c r="BQ54" s="286"/>
      <c r="BR54" s="286"/>
      <c r="BS54" s="286"/>
      <c r="BT54" s="286"/>
      <c r="BU54" s="286"/>
      <c r="BV54" s="286"/>
      <c r="BW54" s="286"/>
      <c r="BX54" s="286"/>
      <c r="BY54" s="286"/>
      <c r="BZ54" s="286"/>
      <c r="CA54" s="286"/>
      <c r="CB54" s="286"/>
      <c r="CC54" s="286"/>
      <c r="CD54" s="286"/>
      <c r="CE54" s="286"/>
      <c r="CF54" s="286"/>
      <c r="CG54" s="286"/>
      <c r="CH54" s="286"/>
      <c r="CI54" s="286"/>
      <c r="CJ54" s="286"/>
      <c r="CK54" s="286"/>
      <c r="CL54" s="286"/>
      <c r="CM54" s="286"/>
      <c r="CN54" s="286"/>
      <c r="CO54" s="286"/>
      <c r="CP54" s="286"/>
      <c r="CQ54" s="286"/>
      <c r="CR54" s="286"/>
      <c r="CS54" s="286"/>
      <c r="CT54" s="286"/>
      <c r="CU54" s="286"/>
      <c r="CV54" s="286"/>
      <c r="CW54" s="286"/>
      <c r="CX54" s="286"/>
      <c r="CY54" s="286"/>
      <c r="CZ54" s="286"/>
      <c r="DA54" s="286"/>
      <c r="DB54" s="286"/>
      <c r="DC54" s="286"/>
      <c r="DD54" s="286"/>
      <c r="DE54" s="286"/>
      <c r="DF54" s="286"/>
      <c r="DG54" s="286"/>
      <c r="DH54" s="286"/>
      <c r="DI54" s="286"/>
      <c r="DJ54" s="286"/>
      <c r="DK54" s="286"/>
      <c r="DL54" s="286"/>
    </row>
    <row r="55" spans="1:116" s="287" customFormat="1" ht="17.399999999999999" x14ac:dyDescent="0.45">
      <c r="A55" s="288" t="s">
        <v>292</v>
      </c>
      <c r="B55" s="283"/>
      <c r="C55" s="283"/>
      <c r="D55" s="284"/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576"/>
      <c r="R55" s="286"/>
      <c r="S55" s="286"/>
      <c r="T55" s="286"/>
      <c r="U55" s="286"/>
      <c r="V55" s="286"/>
      <c r="W55" s="286"/>
      <c r="X55" s="286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6"/>
      <c r="AK55" s="286"/>
      <c r="AL55" s="286"/>
      <c r="AM55" s="286"/>
      <c r="AN55" s="286"/>
      <c r="AO55" s="286"/>
      <c r="AP55" s="286"/>
      <c r="AQ55" s="286"/>
      <c r="AR55" s="286"/>
      <c r="AS55" s="286"/>
      <c r="AT55" s="286"/>
      <c r="AU55" s="286"/>
      <c r="AV55" s="286"/>
      <c r="AW55" s="286"/>
      <c r="AX55" s="286"/>
      <c r="AY55" s="286"/>
      <c r="AZ55" s="286"/>
      <c r="BA55" s="286"/>
      <c r="BB55" s="286"/>
      <c r="BC55" s="286"/>
      <c r="BD55" s="286"/>
      <c r="BE55" s="286"/>
      <c r="BF55" s="286"/>
      <c r="BG55" s="286"/>
      <c r="BH55" s="286"/>
      <c r="BI55" s="286"/>
      <c r="BJ55" s="286"/>
      <c r="BK55" s="286"/>
      <c r="BL55" s="286"/>
      <c r="BM55" s="286"/>
      <c r="BN55" s="286"/>
      <c r="BO55" s="286"/>
      <c r="BP55" s="286"/>
      <c r="BQ55" s="286"/>
      <c r="BR55" s="286"/>
      <c r="BS55" s="286"/>
      <c r="BT55" s="286"/>
      <c r="BU55" s="286"/>
      <c r="BV55" s="286"/>
      <c r="BW55" s="286"/>
      <c r="BX55" s="286"/>
      <c r="BY55" s="286"/>
      <c r="BZ55" s="286"/>
      <c r="CA55" s="286"/>
      <c r="CB55" s="286"/>
      <c r="CC55" s="286"/>
      <c r="CD55" s="286"/>
      <c r="CE55" s="286"/>
      <c r="CF55" s="286"/>
      <c r="CG55" s="286"/>
      <c r="CH55" s="286"/>
      <c r="CI55" s="286"/>
      <c r="CJ55" s="286"/>
      <c r="CK55" s="286"/>
      <c r="CL55" s="286"/>
      <c r="CM55" s="286"/>
      <c r="CN55" s="286"/>
      <c r="CO55" s="286"/>
      <c r="CP55" s="286"/>
      <c r="CQ55" s="286"/>
      <c r="CR55" s="286"/>
      <c r="CS55" s="286"/>
      <c r="CT55" s="286"/>
      <c r="CU55" s="286"/>
      <c r="CV55" s="286"/>
      <c r="CW55" s="286"/>
      <c r="CX55" s="286"/>
      <c r="CY55" s="286"/>
      <c r="CZ55" s="286"/>
      <c r="DA55" s="286"/>
      <c r="DB55" s="286"/>
      <c r="DC55" s="286"/>
      <c r="DD55" s="286"/>
      <c r="DE55" s="286"/>
      <c r="DF55" s="286"/>
      <c r="DG55" s="286"/>
      <c r="DH55" s="286"/>
      <c r="DI55" s="286"/>
      <c r="DJ55" s="286"/>
      <c r="DK55" s="286"/>
      <c r="DL55" s="286"/>
    </row>
    <row r="56" spans="1:116" s="287" customFormat="1" ht="17.399999999999999" x14ac:dyDescent="0.45">
      <c r="A56" s="288" t="s">
        <v>439</v>
      </c>
      <c r="B56" s="283"/>
      <c r="C56" s="283"/>
      <c r="D56" s="284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576"/>
      <c r="R56" s="286"/>
      <c r="S56" s="286"/>
      <c r="T56" s="286"/>
      <c r="U56" s="286"/>
      <c r="V56" s="286"/>
      <c r="W56" s="286"/>
      <c r="X56" s="286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6"/>
      <c r="AK56" s="286"/>
      <c r="AL56" s="286"/>
      <c r="AM56" s="286"/>
      <c r="AN56" s="286"/>
      <c r="AO56" s="286"/>
      <c r="AP56" s="286"/>
      <c r="AQ56" s="286"/>
      <c r="AR56" s="286"/>
      <c r="AS56" s="286"/>
      <c r="AT56" s="286"/>
      <c r="AU56" s="286"/>
      <c r="AV56" s="286"/>
      <c r="AW56" s="286"/>
      <c r="AX56" s="286"/>
      <c r="AY56" s="286"/>
      <c r="AZ56" s="286"/>
      <c r="BA56" s="286"/>
      <c r="BB56" s="286"/>
      <c r="BC56" s="286"/>
      <c r="BD56" s="286"/>
      <c r="BE56" s="286"/>
      <c r="BF56" s="286"/>
      <c r="BG56" s="286"/>
      <c r="BH56" s="286"/>
      <c r="BI56" s="286"/>
      <c r="BJ56" s="286"/>
      <c r="BK56" s="286"/>
      <c r="BL56" s="286"/>
      <c r="BM56" s="286"/>
      <c r="BN56" s="286"/>
      <c r="BO56" s="286"/>
      <c r="BP56" s="286"/>
      <c r="BQ56" s="286"/>
      <c r="BR56" s="286"/>
      <c r="BS56" s="286"/>
      <c r="BT56" s="286"/>
      <c r="BU56" s="286"/>
      <c r="BV56" s="286"/>
      <c r="BW56" s="286"/>
      <c r="BX56" s="286"/>
      <c r="BY56" s="286"/>
      <c r="BZ56" s="286"/>
      <c r="CA56" s="286"/>
      <c r="CB56" s="286"/>
      <c r="CC56" s="286"/>
      <c r="CD56" s="286"/>
      <c r="CE56" s="286"/>
      <c r="CF56" s="286"/>
      <c r="CG56" s="286"/>
      <c r="CH56" s="286"/>
      <c r="CI56" s="286"/>
      <c r="CJ56" s="286"/>
      <c r="CK56" s="286"/>
      <c r="CL56" s="286"/>
      <c r="CM56" s="286"/>
      <c r="CN56" s="286"/>
      <c r="CO56" s="286"/>
      <c r="CP56" s="286"/>
      <c r="CQ56" s="286"/>
      <c r="CR56" s="286"/>
      <c r="CS56" s="286"/>
      <c r="CT56" s="286"/>
      <c r="CU56" s="286"/>
      <c r="CV56" s="286"/>
      <c r="CW56" s="286"/>
      <c r="CX56" s="286"/>
      <c r="CY56" s="286"/>
      <c r="CZ56" s="286"/>
      <c r="DA56" s="286"/>
      <c r="DB56" s="286"/>
      <c r="DC56" s="286"/>
      <c r="DD56" s="286"/>
      <c r="DE56" s="286"/>
      <c r="DF56" s="286"/>
      <c r="DG56" s="286"/>
      <c r="DH56" s="286"/>
      <c r="DI56" s="286"/>
      <c r="DJ56" s="286"/>
      <c r="DK56" s="286"/>
      <c r="DL56" s="286"/>
    </row>
    <row r="57" spans="1:116" s="213" customFormat="1" ht="20.399999999999999" x14ac:dyDescent="0.55000000000000004">
      <c r="A57" s="289" t="s">
        <v>293</v>
      </c>
      <c r="B57" s="290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2"/>
      <c r="R57" s="212"/>
      <c r="S57" s="212"/>
      <c r="T57" s="212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  <c r="BI57" s="212"/>
      <c r="BJ57" s="212"/>
      <c r="BK57" s="212"/>
      <c r="BL57" s="212"/>
      <c r="BM57" s="212"/>
      <c r="BN57" s="212"/>
      <c r="BO57" s="212"/>
      <c r="BP57" s="212"/>
      <c r="BQ57" s="212"/>
      <c r="BR57" s="212"/>
      <c r="BS57" s="212"/>
      <c r="BT57" s="212"/>
      <c r="BU57" s="212"/>
      <c r="BV57" s="212"/>
      <c r="BW57" s="212"/>
      <c r="BX57" s="212"/>
      <c r="BY57" s="212"/>
      <c r="BZ57" s="212"/>
      <c r="CA57" s="212"/>
      <c r="CB57" s="212"/>
      <c r="CC57" s="212"/>
      <c r="CD57" s="212"/>
      <c r="CE57" s="212"/>
      <c r="CF57" s="212"/>
      <c r="CG57" s="212"/>
      <c r="CH57" s="212"/>
      <c r="CI57" s="212"/>
      <c r="CJ57" s="212"/>
      <c r="CK57" s="212"/>
      <c r="CL57" s="212"/>
      <c r="CM57" s="212"/>
      <c r="CN57" s="212"/>
      <c r="CO57" s="212"/>
      <c r="CP57" s="212"/>
      <c r="CQ57" s="212"/>
      <c r="CR57" s="212"/>
      <c r="CS57" s="212"/>
      <c r="CT57" s="212"/>
      <c r="CU57" s="212"/>
      <c r="CV57" s="212"/>
      <c r="CW57" s="212"/>
      <c r="CX57" s="212"/>
      <c r="CY57" s="212"/>
      <c r="CZ57" s="212"/>
      <c r="DA57" s="212"/>
      <c r="DB57" s="212"/>
      <c r="DC57" s="212"/>
      <c r="DD57" s="212"/>
      <c r="DE57" s="212"/>
      <c r="DF57" s="212"/>
      <c r="DG57" s="212"/>
      <c r="DH57" s="212"/>
      <c r="DI57" s="212"/>
      <c r="DJ57" s="212"/>
      <c r="DK57" s="212"/>
      <c r="DL57" s="212"/>
    </row>
    <row r="58" spans="1:116" x14ac:dyDescent="0.5">
      <c r="A58" s="256" t="s">
        <v>294</v>
      </c>
      <c r="B58" s="257">
        <v>12</v>
      </c>
      <c r="C58" s="257" t="s">
        <v>5</v>
      </c>
      <c r="D58" s="293"/>
      <c r="E58" s="577" t="s">
        <v>295</v>
      </c>
      <c r="F58" s="577"/>
      <c r="G58" s="577"/>
      <c r="H58" s="577"/>
      <c r="I58" s="577"/>
      <c r="J58" s="577"/>
      <c r="K58" s="577"/>
      <c r="L58" s="577"/>
      <c r="M58" s="577"/>
      <c r="N58" s="577"/>
      <c r="O58" s="577"/>
      <c r="P58" s="577"/>
      <c r="Q58" s="259" t="s">
        <v>296</v>
      </c>
    </row>
    <row r="59" spans="1:116" x14ac:dyDescent="0.5">
      <c r="A59" s="256" t="s">
        <v>297</v>
      </c>
      <c r="B59" s="257">
        <v>1</v>
      </c>
      <c r="C59" s="257" t="s">
        <v>5</v>
      </c>
      <c r="D59" s="260"/>
      <c r="E59" s="260"/>
      <c r="F59" s="260"/>
      <c r="G59" s="260"/>
      <c r="H59" s="260"/>
      <c r="I59" s="260"/>
      <c r="J59" s="260"/>
      <c r="K59" s="260"/>
      <c r="L59" s="260"/>
      <c r="M59" s="260"/>
      <c r="N59" s="260"/>
      <c r="O59" s="572" t="s">
        <v>6</v>
      </c>
      <c r="P59" s="572"/>
      <c r="Q59" s="259" t="s">
        <v>298</v>
      </c>
    </row>
    <row r="60" spans="1:116" ht="12.75" customHeight="1" x14ac:dyDescent="0.5">
      <c r="C60" s="215"/>
      <c r="D60" s="294"/>
      <c r="E60" s="294"/>
      <c r="F60" s="294"/>
      <c r="G60" s="215"/>
      <c r="H60" s="215"/>
      <c r="I60" s="571"/>
      <c r="J60" s="571"/>
      <c r="K60" s="571"/>
      <c r="L60" s="571"/>
      <c r="M60" s="571"/>
      <c r="N60" s="571"/>
    </row>
    <row r="61" spans="1:116" x14ac:dyDescent="0.5">
      <c r="B61" s="215">
        <v>1</v>
      </c>
      <c r="C61" s="215" t="s">
        <v>8</v>
      </c>
      <c r="D61" s="473" t="s">
        <v>440</v>
      </c>
      <c r="E61" s="473"/>
      <c r="F61" s="473"/>
      <c r="G61" s="215">
        <v>2</v>
      </c>
      <c r="H61" s="215" t="s">
        <v>8</v>
      </c>
      <c r="I61" s="297" t="s">
        <v>441</v>
      </c>
      <c r="J61" s="297"/>
      <c r="K61" s="297"/>
      <c r="L61" s="215">
        <v>3</v>
      </c>
      <c r="M61" s="215" t="s">
        <v>8</v>
      </c>
      <c r="N61" s="294" t="s">
        <v>442</v>
      </c>
    </row>
    <row r="62" spans="1:116" x14ac:dyDescent="0.5">
      <c r="B62" s="215">
        <v>4</v>
      </c>
      <c r="C62" s="215" t="s">
        <v>8</v>
      </c>
      <c r="D62" s="294" t="s">
        <v>443</v>
      </c>
      <c r="E62" s="294"/>
      <c r="F62" s="294"/>
      <c r="G62" s="215">
        <v>5</v>
      </c>
      <c r="H62" s="215" t="s">
        <v>8</v>
      </c>
      <c r="I62" s="297" t="s">
        <v>444</v>
      </c>
      <c r="J62" s="297"/>
      <c r="K62" s="297"/>
      <c r="L62" s="215">
        <v>6</v>
      </c>
      <c r="M62" s="215" t="s">
        <v>8</v>
      </c>
      <c r="N62" s="294" t="s">
        <v>445</v>
      </c>
    </row>
    <row r="63" spans="1:116" x14ac:dyDescent="0.5">
      <c r="B63" s="215">
        <v>7</v>
      </c>
      <c r="C63" s="215" t="s">
        <v>8</v>
      </c>
      <c r="D63" s="473" t="s">
        <v>446</v>
      </c>
      <c r="E63" s="473"/>
      <c r="F63" s="473"/>
      <c r="G63" s="215">
        <v>8</v>
      </c>
      <c r="H63" s="215" t="s">
        <v>8</v>
      </c>
      <c r="I63" s="297" t="s">
        <v>447</v>
      </c>
      <c r="J63" s="297"/>
      <c r="K63" s="297"/>
      <c r="L63" s="215">
        <v>9</v>
      </c>
      <c r="M63" s="215" t="s">
        <v>8</v>
      </c>
      <c r="N63" s="294" t="s">
        <v>448</v>
      </c>
    </row>
    <row r="64" spans="1:116" x14ac:dyDescent="0.5">
      <c r="B64" s="215">
        <v>10</v>
      </c>
      <c r="C64" s="215" t="s">
        <v>8</v>
      </c>
      <c r="D64" s="473" t="s">
        <v>449</v>
      </c>
      <c r="E64" s="473"/>
      <c r="F64" s="473"/>
      <c r="G64" s="215">
        <v>11</v>
      </c>
      <c r="H64" s="215" t="s">
        <v>8</v>
      </c>
      <c r="I64" s="297" t="s">
        <v>450</v>
      </c>
      <c r="J64" s="297"/>
      <c r="K64" s="297"/>
      <c r="L64" s="215">
        <v>12</v>
      </c>
      <c r="M64" s="215" t="s">
        <v>8</v>
      </c>
      <c r="N64" s="294" t="s">
        <v>451</v>
      </c>
    </row>
    <row r="65" spans="2:14" x14ac:dyDescent="0.5">
      <c r="B65" s="215">
        <v>13</v>
      </c>
      <c r="C65" s="215" t="s">
        <v>8</v>
      </c>
      <c r="D65" s="473" t="s">
        <v>452</v>
      </c>
      <c r="E65" s="473"/>
      <c r="F65" s="473"/>
      <c r="G65" s="215">
        <v>14</v>
      </c>
      <c r="H65" s="215" t="s">
        <v>8</v>
      </c>
      <c r="I65" s="297" t="s">
        <v>453</v>
      </c>
      <c r="J65" s="297"/>
      <c r="K65" s="297"/>
      <c r="L65" s="215">
        <v>15</v>
      </c>
      <c r="M65" s="215" t="s">
        <v>8</v>
      </c>
      <c r="N65" s="294" t="s">
        <v>454</v>
      </c>
    </row>
    <row r="66" spans="2:14" x14ac:dyDescent="0.5">
      <c r="B66" s="215">
        <v>16</v>
      </c>
      <c r="C66" s="215" t="s">
        <v>8</v>
      </c>
      <c r="D66" s="473" t="s">
        <v>455</v>
      </c>
      <c r="E66" s="473"/>
      <c r="F66" s="473"/>
      <c r="G66" s="215"/>
      <c r="H66" s="215"/>
      <c r="I66" s="297"/>
      <c r="J66" s="297"/>
      <c r="K66" s="297"/>
      <c r="L66" s="215"/>
      <c r="M66" s="215"/>
      <c r="N66" s="294"/>
    </row>
    <row r="67" spans="2:14" x14ac:dyDescent="0.5">
      <c r="C67" s="215"/>
      <c r="D67" s="473"/>
      <c r="E67" s="473"/>
      <c r="F67" s="473"/>
      <c r="G67" s="215"/>
      <c r="H67" s="215"/>
      <c r="I67" s="473"/>
      <c r="J67" s="473"/>
      <c r="K67" s="473"/>
      <c r="L67" s="473"/>
      <c r="M67" s="473"/>
      <c r="N67" s="473"/>
    </row>
    <row r="68" spans="2:14" x14ac:dyDescent="0.5">
      <c r="C68" s="215"/>
      <c r="D68" s="473"/>
      <c r="E68" s="473"/>
      <c r="F68" s="473"/>
      <c r="G68" s="215"/>
      <c r="H68" s="215"/>
      <c r="I68" s="473"/>
      <c r="J68" s="473"/>
      <c r="K68" s="473"/>
      <c r="L68" s="473"/>
      <c r="M68" s="473"/>
      <c r="N68" s="473"/>
    </row>
  </sheetData>
  <mergeCells count="36">
    <mergeCell ref="I67:N67"/>
    <mergeCell ref="D68:F68"/>
    <mergeCell ref="I68:N68"/>
    <mergeCell ref="D61:F61"/>
    <mergeCell ref="D63:F63"/>
    <mergeCell ref="D64:F64"/>
    <mergeCell ref="D65:F65"/>
    <mergeCell ref="D66:F66"/>
    <mergeCell ref="D67:F67"/>
    <mergeCell ref="I60:N60"/>
    <mergeCell ref="Q24:Q27"/>
    <mergeCell ref="G27:H27"/>
    <mergeCell ref="O32:P32"/>
    <mergeCell ref="E34:P34"/>
    <mergeCell ref="E35:P35"/>
    <mergeCell ref="E37:P37"/>
    <mergeCell ref="Q40:Q48"/>
    <mergeCell ref="G49:J49"/>
    <mergeCell ref="Q50:Q56"/>
    <mergeCell ref="E58:P58"/>
    <mergeCell ref="O59:P59"/>
    <mergeCell ref="H22:J22"/>
    <mergeCell ref="Q22:Q23"/>
    <mergeCell ref="A1:Q1"/>
    <mergeCell ref="A2:Q2"/>
    <mergeCell ref="A3:Q3"/>
    <mergeCell ref="A5:A6"/>
    <mergeCell ref="B5:B6"/>
    <mergeCell ref="C5:C6"/>
    <mergeCell ref="D5:D6"/>
    <mergeCell ref="Q5:Q6"/>
    <mergeCell ref="H14:I14"/>
    <mergeCell ref="Q14:Q18"/>
    <mergeCell ref="Q19:Q21"/>
    <mergeCell ref="E20:G20"/>
    <mergeCell ref="G21:L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5"/>
  <sheetViews>
    <sheetView workbookViewId="0">
      <selection sqref="A1:XFD1048576"/>
    </sheetView>
  </sheetViews>
  <sheetFormatPr defaultColWidth="9.09765625" defaultRowHeight="21" x14ac:dyDescent="0.25"/>
  <cols>
    <col min="1" max="1" width="1.8984375" style="4" bestFit="1" customWidth="1"/>
    <col min="2" max="2" width="3.5" style="4" bestFit="1" customWidth="1"/>
    <col min="3" max="3" width="4.19921875" style="4" bestFit="1" customWidth="1"/>
    <col min="4" max="4" width="43.09765625" style="45" customWidth="1"/>
    <col min="5" max="5" width="5.69921875" style="46" bestFit="1" customWidth="1"/>
    <col min="6" max="6" width="6.59765625" style="4" bestFit="1" customWidth="1"/>
    <col min="7" max="7" width="10.59765625" style="46" bestFit="1" customWidth="1"/>
    <col min="8" max="8" width="6.3984375" style="4" bestFit="1" customWidth="1"/>
    <col min="9" max="9" width="6.3984375" style="47" bestFit="1" customWidth="1"/>
    <col min="10" max="10" width="5" style="47" bestFit="1" customWidth="1"/>
    <col min="11" max="11" width="7" style="47" bestFit="1" customWidth="1"/>
    <col min="12" max="12" width="6.3984375" style="47" bestFit="1" customWidth="1"/>
    <col min="13" max="13" width="4.59765625" style="47" bestFit="1" customWidth="1"/>
    <col min="14" max="14" width="6.19921875" style="47" bestFit="1" customWidth="1"/>
    <col min="15" max="15" width="6.3984375" style="47" bestFit="1" customWidth="1"/>
    <col min="16" max="16" width="5.5" style="47" bestFit="1" customWidth="1"/>
    <col min="17" max="17" width="5.69921875" style="47" bestFit="1" customWidth="1"/>
    <col min="18" max="18" width="6.3984375" style="47" bestFit="1" customWidth="1"/>
    <col min="19" max="19" width="4.3984375" style="4" bestFit="1" customWidth="1"/>
    <col min="20" max="20" width="22.3984375" style="48" bestFit="1" customWidth="1"/>
    <col min="21" max="21" width="26.69921875" style="4" bestFit="1" customWidth="1"/>
    <col min="22" max="16384" width="9.09765625" style="4"/>
  </cols>
  <sheetData>
    <row r="1" spans="1:20" x14ac:dyDescent="0.25">
      <c r="A1" s="437" t="s">
        <v>456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</row>
    <row r="2" spans="1:20" x14ac:dyDescent="0.25">
      <c r="A2" s="437" t="s">
        <v>153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</row>
    <row r="3" spans="1:20" x14ac:dyDescent="0.25">
      <c r="A3" s="578" t="s">
        <v>457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</row>
    <row r="4" spans="1:20" s="5" customFormat="1" x14ac:dyDescent="0.25">
      <c r="A4" s="439" t="s">
        <v>0</v>
      </c>
      <c r="B4" s="440"/>
      <c r="C4" s="440"/>
      <c r="D4" s="441"/>
      <c r="E4" s="445" t="s">
        <v>1</v>
      </c>
      <c r="F4" s="445" t="s">
        <v>2</v>
      </c>
      <c r="G4" s="447" t="s">
        <v>13</v>
      </c>
      <c r="H4" s="448" t="s">
        <v>3</v>
      </c>
      <c r="I4" s="449"/>
      <c r="J4" s="449"/>
      <c r="K4" s="449"/>
      <c r="L4" s="449"/>
      <c r="M4" s="449"/>
      <c r="N4" s="449"/>
      <c r="O4" s="449"/>
      <c r="P4" s="449"/>
      <c r="Q4" s="449"/>
      <c r="R4" s="449"/>
      <c r="S4" s="450"/>
      <c r="T4" s="451" t="s">
        <v>14</v>
      </c>
    </row>
    <row r="5" spans="1:20" s="5" customFormat="1" x14ac:dyDescent="0.25">
      <c r="A5" s="442"/>
      <c r="B5" s="443"/>
      <c r="C5" s="443"/>
      <c r="D5" s="444"/>
      <c r="E5" s="446"/>
      <c r="F5" s="446"/>
      <c r="G5" s="447"/>
      <c r="H5" s="6" t="s">
        <v>15</v>
      </c>
      <c r="I5" s="6" t="s">
        <v>16</v>
      </c>
      <c r="J5" s="6" t="s">
        <v>17</v>
      </c>
      <c r="K5" s="6" t="s">
        <v>18</v>
      </c>
      <c r="L5" s="6" t="s">
        <v>19</v>
      </c>
      <c r="M5" s="6" t="s">
        <v>20</v>
      </c>
      <c r="N5" s="6" t="s">
        <v>21</v>
      </c>
      <c r="O5" s="6" t="s">
        <v>22</v>
      </c>
      <c r="P5" s="6" t="s">
        <v>23</v>
      </c>
      <c r="Q5" s="6" t="s">
        <v>24</v>
      </c>
      <c r="R5" s="6" t="s">
        <v>25</v>
      </c>
      <c r="S5" s="6" t="s">
        <v>26</v>
      </c>
      <c r="T5" s="451"/>
    </row>
    <row r="6" spans="1:20" s="5" customFormat="1" x14ac:dyDescent="0.25">
      <c r="A6" s="452" t="s">
        <v>27</v>
      </c>
      <c r="B6" s="453"/>
      <c r="C6" s="453"/>
      <c r="D6" s="454"/>
      <c r="E6" s="7"/>
      <c r="F6" s="8"/>
      <c r="G6" s="85">
        <f>SUM(G7+G8+G11+G64+G74+G78)</f>
        <v>1350990</v>
      </c>
      <c r="H6" s="8"/>
      <c r="I6" s="9"/>
      <c r="J6" s="9"/>
      <c r="K6" s="9"/>
      <c r="L6" s="9"/>
      <c r="M6" s="9"/>
      <c r="N6" s="9"/>
      <c r="O6" s="9"/>
      <c r="P6" s="9"/>
      <c r="Q6" s="9"/>
      <c r="R6" s="9"/>
      <c r="S6" s="8"/>
      <c r="T6" s="86"/>
    </row>
    <row r="7" spans="1:20" s="13" customFormat="1" x14ac:dyDescent="0.25">
      <c r="A7" s="8">
        <v>1</v>
      </c>
      <c r="B7" s="455" t="s">
        <v>28</v>
      </c>
      <c r="C7" s="456"/>
      <c r="D7" s="457"/>
      <c r="E7" s="2">
        <v>2</v>
      </c>
      <c r="F7" s="2" t="s">
        <v>5</v>
      </c>
      <c r="G7" s="2"/>
      <c r="H7" s="3" t="s">
        <v>12</v>
      </c>
      <c r="I7" s="3" t="s">
        <v>12</v>
      </c>
      <c r="J7" s="3"/>
      <c r="K7" s="10"/>
      <c r="L7" s="10"/>
      <c r="M7" s="10"/>
      <c r="N7" s="10"/>
      <c r="O7" s="10"/>
      <c r="P7" s="10"/>
      <c r="Q7" s="10"/>
      <c r="R7" s="10"/>
      <c r="S7" s="11"/>
      <c r="T7" s="12" t="s">
        <v>29</v>
      </c>
    </row>
    <row r="8" spans="1:20" s="13" customFormat="1" x14ac:dyDescent="0.25">
      <c r="A8" s="420">
        <v>2</v>
      </c>
      <c r="B8" s="455" t="s">
        <v>30</v>
      </c>
      <c r="C8" s="456"/>
      <c r="D8" s="457"/>
      <c r="E8" s="2"/>
      <c r="F8" s="2"/>
      <c r="G8" s="2"/>
      <c r="H8" s="3"/>
      <c r="I8" s="3"/>
      <c r="J8" s="3"/>
      <c r="K8" s="10"/>
      <c r="L8" s="10"/>
      <c r="M8" s="10"/>
      <c r="N8" s="10"/>
      <c r="O8" s="10"/>
      <c r="P8" s="10"/>
      <c r="Q8" s="10"/>
      <c r="R8" s="10"/>
      <c r="S8" s="11"/>
      <c r="T8" s="12"/>
    </row>
    <row r="9" spans="1:20" s="5" customFormat="1" x14ac:dyDescent="0.25">
      <c r="A9" s="421"/>
      <c r="B9" s="14">
        <v>2.1</v>
      </c>
      <c r="C9" s="461" t="s">
        <v>31</v>
      </c>
      <c r="D9" s="462"/>
      <c r="E9" s="1">
        <v>7</v>
      </c>
      <c r="F9" s="1" t="s">
        <v>4</v>
      </c>
      <c r="G9" s="1"/>
      <c r="H9" s="3" t="s">
        <v>32</v>
      </c>
      <c r="I9" s="3"/>
      <c r="J9" s="3"/>
      <c r="K9" s="10"/>
      <c r="L9" s="10"/>
      <c r="M9" s="10"/>
      <c r="N9" s="10"/>
      <c r="O9" s="10"/>
      <c r="P9" s="10"/>
      <c r="Q9" s="10"/>
      <c r="R9" s="10"/>
      <c r="S9" s="11"/>
      <c r="T9" s="86" t="s">
        <v>33</v>
      </c>
    </row>
    <row r="10" spans="1:20" s="5" customFormat="1" x14ac:dyDescent="0.25">
      <c r="A10" s="422"/>
      <c r="B10" s="14">
        <v>2.2000000000000002</v>
      </c>
      <c r="C10" s="461" t="s">
        <v>34</v>
      </c>
      <c r="D10" s="462"/>
      <c r="E10" s="1">
        <v>148</v>
      </c>
      <c r="F10" s="1" t="s">
        <v>4</v>
      </c>
      <c r="G10" s="1"/>
      <c r="H10" s="3"/>
      <c r="I10" s="3" t="s">
        <v>10</v>
      </c>
      <c r="J10" s="3"/>
      <c r="K10" s="10"/>
      <c r="L10" s="10"/>
      <c r="M10" s="10"/>
      <c r="N10" s="10"/>
      <c r="O10" s="10"/>
      <c r="P10" s="10"/>
      <c r="Q10" s="10"/>
      <c r="R10" s="10"/>
      <c r="S10" s="11"/>
      <c r="T10" s="86" t="s">
        <v>33</v>
      </c>
    </row>
    <row r="11" spans="1:20" s="84" customFormat="1" x14ac:dyDescent="0.25">
      <c r="A11" s="298">
        <v>3</v>
      </c>
      <c r="B11" s="458" t="s">
        <v>35</v>
      </c>
      <c r="C11" s="459"/>
      <c r="D11" s="460"/>
      <c r="E11" s="15"/>
      <c r="F11" s="16"/>
      <c r="G11" s="15">
        <f>SUM(G12+G13+G22+G23+G26+G58)</f>
        <v>933440</v>
      </c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7"/>
      <c r="T11" s="19"/>
    </row>
    <row r="12" spans="1:20" x14ac:dyDescent="0.25">
      <c r="A12" s="299"/>
      <c r="B12" s="20">
        <v>3.1</v>
      </c>
      <c r="C12" s="426" t="s">
        <v>36</v>
      </c>
      <c r="D12" s="427"/>
      <c r="E12" s="21">
        <v>7</v>
      </c>
      <c r="F12" s="20" t="s">
        <v>4</v>
      </c>
      <c r="G12" s="21"/>
      <c r="H12" s="81"/>
      <c r="I12" s="22" t="s">
        <v>32</v>
      </c>
      <c r="J12" s="22"/>
      <c r="K12" s="22"/>
      <c r="L12" s="22"/>
      <c r="M12" s="22"/>
      <c r="N12" s="22"/>
      <c r="O12" s="22"/>
      <c r="P12" s="22"/>
      <c r="Q12" s="22"/>
      <c r="R12" s="22"/>
      <c r="S12" s="81"/>
      <c r="T12" s="86" t="s">
        <v>33</v>
      </c>
    </row>
    <row r="13" spans="1:20" ht="18.75" customHeight="1" x14ac:dyDescent="0.25">
      <c r="A13" s="299"/>
      <c r="B13" s="429">
        <v>3.2</v>
      </c>
      <c r="C13" s="426" t="s">
        <v>37</v>
      </c>
      <c r="D13" s="427"/>
      <c r="E13" s="21">
        <v>7</v>
      </c>
      <c r="F13" s="20" t="s">
        <v>4</v>
      </c>
      <c r="G13" s="15">
        <f>SUM(G14+G15+G18)</f>
        <v>146100</v>
      </c>
      <c r="H13" s="8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81"/>
      <c r="T13" s="86" t="s">
        <v>33</v>
      </c>
    </row>
    <row r="14" spans="1:20" x14ac:dyDescent="0.25">
      <c r="A14" s="299"/>
      <c r="B14" s="430"/>
      <c r="C14" s="20" t="s">
        <v>38</v>
      </c>
      <c r="D14" s="24" t="s">
        <v>39</v>
      </c>
      <c r="E14" s="21">
        <v>7</v>
      </c>
      <c r="F14" s="20" t="s">
        <v>4</v>
      </c>
      <c r="G14" s="21"/>
      <c r="H14" s="81"/>
      <c r="I14" s="22" t="s">
        <v>32</v>
      </c>
      <c r="J14" s="22"/>
      <c r="K14" s="22"/>
      <c r="L14" s="22"/>
      <c r="M14" s="22"/>
      <c r="N14" s="22"/>
      <c r="O14" s="22"/>
      <c r="P14" s="22"/>
      <c r="Q14" s="22"/>
      <c r="R14" s="22"/>
      <c r="S14" s="81"/>
      <c r="T14" s="86" t="s">
        <v>33</v>
      </c>
    </row>
    <row r="15" spans="1:20" x14ac:dyDescent="0.25">
      <c r="A15" s="299"/>
      <c r="B15" s="430"/>
      <c r="C15" s="429" t="s">
        <v>40</v>
      </c>
      <c r="D15" s="24" t="s">
        <v>41</v>
      </c>
      <c r="E15" s="21"/>
      <c r="F15" s="20"/>
      <c r="G15" s="15">
        <f>SUM(G16:G17)</f>
        <v>18000</v>
      </c>
      <c r="H15" s="8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81"/>
      <c r="T15" s="23"/>
    </row>
    <row r="16" spans="1:20" x14ac:dyDescent="0.25">
      <c r="A16" s="299"/>
      <c r="B16" s="430"/>
      <c r="C16" s="430"/>
      <c r="D16" s="24" t="s">
        <v>42</v>
      </c>
      <c r="E16" s="21">
        <v>7</v>
      </c>
      <c r="F16" s="20" t="s">
        <v>4</v>
      </c>
      <c r="G16" s="21">
        <v>7000</v>
      </c>
      <c r="H16" s="25"/>
      <c r="I16" s="413" t="s">
        <v>32</v>
      </c>
      <c r="J16" s="414"/>
      <c r="K16" s="414"/>
      <c r="L16" s="414"/>
      <c r="M16" s="415"/>
      <c r="N16" s="22"/>
      <c r="O16" s="22"/>
      <c r="P16" s="22"/>
      <c r="Q16" s="22"/>
      <c r="R16" s="22"/>
      <c r="S16" s="81"/>
      <c r="T16" s="23" t="s">
        <v>43</v>
      </c>
    </row>
    <row r="17" spans="1:22" x14ac:dyDescent="0.25">
      <c r="A17" s="299"/>
      <c r="B17" s="430"/>
      <c r="C17" s="431"/>
      <c r="D17" s="24" t="s">
        <v>44</v>
      </c>
      <c r="E17" s="21">
        <v>7</v>
      </c>
      <c r="F17" s="20" t="s">
        <v>4</v>
      </c>
      <c r="G17" s="21">
        <v>11000</v>
      </c>
      <c r="H17" s="81"/>
      <c r="I17" s="434" t="s">
        <v>6</v>
      </c>
      <c r="J17" s="435"/>
      <c r="K17" s="435"/>
      <c r="L17" s="436"/>
      <c r="M17" s="22"/>
      <c r="N17" s="22"/>
      <c r="O17" s="22"/>
      <c r="P17" s="22"/>
      <c r="Q17" s="22"/>
      <c r="R17" s="22"/>
      <c r="S17" s="81"/>
      <c r="T17" s="23" t="s">
        <v>45</v>
      </c>
    </row>
    <row r="18" spans="1:22" x14ac:dyDescent="0.25">
      <c r="A18" s="299"/>
      <c r="B18" s="430"/>
      <c r="C18" s="429" t="s">
        <v>46</v>
      </c>
      <c r="D18" s="24" t="s">
        <v>47</v>
      </c>
      <c r="E18" s="21"/>
      <c r="F18" s="20"/>
      <c r="G18" s="15">
        <f>SUM(G19:G21)</f>
        <v>128100</v>
      </c>
      <c r="H18" s="81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81"/>
      <c r="T18" s="23"/>
    </row>
    <row r="19" spans="1:22" x14ac:dyDescent="0.25">
      <c r="A19" s="299"/>
      <c r="B19" s="430"/>
      <c r="C19" s="430"/>
      <c r="D19" s="24" t="s">
        <v>48</v>
      </c>
      <c r="E19" s="21">
        <v>1</v>
      </c>
      <c r="F19" s="20" t="s">
        <v>4</v>
      </c>
      <c r="G19" s="21">
        <v>65100</v>
      </c>
      <c r="H19" s="413" t="s">
        <v>6</v>
      </c>
      <c r="I19" s="414"/>
      <c r="J19" s="414"/>
      <c r="K19" s="414"/>
      <c r="L19" s="414"/>
      <c r="M19" s="415"/>
      <c r="N19" s="22"/>
      <c r="O19" s="22"/>
      <c r="P19" s="22"/>
      <c r="Q19" s="22"/>
      <c r="R19" s="22"/>
      <c r="S19" s="81"/>
      <c r="T19" s="23" t="s">
        <v>49</v>
      </c>
    </row>
    <row r="20" spans="1:22" x14ac:dyDescent="0.25">
      <c r="A20" s="299"/>
      <c r="B20" s="430"/>
      <c r="C20" s="430"/>
      <c r="D20" s="24" t="s">
        <v>50</v>
      </c>
      <c r="E20" s="21">
        <v>7</v>
      </c>
      <c r="F20" s="20" t="s">
        <v>4</v>
      </c>
      <c r="G20" s="21">
        <v>14000</v>
      </c>
      <c r="H20" s="81"/>
      <c r="I20" s="22"/>
      <c r="J20" s="434" t="s">
        <v>6</v>
      </c>
      <c r="K20" s="435"/>
      <c r="L20" s="435"/>
      <c r="M20" s="435"/>
      <c r="N20" s="435"/>
      <c r="O20" s="435"/>
      <c r="P20" s="436"/>
      <c r="Q20" s="22"/>
      <c r="R20" s="22"/>
      <c r="S20" s="81"/>
      <c r="T20" s="23" t="s">
        <v>51</v>
      </c>
    </row>
    <row r="21" spans="1:22" x14ac:dyDescent="0.25">
      <c r="A21" s="299"/>
      <c r="B21" s="431"/>
      <c r="C21" s="431"/>
      <c r="D21" s="24" t="s">
        <v>52</v>
      </c>
      <c r="E21" s="21">
        <v>7</v>
      </c>
      <c r="F21" s="20" t="s">
        <v>4</v>
      </c>
      <c r="G21" s="21">
        <v>49000</v>
      </c>
      <c r="H21" s="472" t="s">
        <v>6</v>
      </c>
      <c r="I21" s="472"/>
      <c r="J21" s="472"/>
      <c r="K21" s="472"/>
      <c r="L21" s="472"/>
      <c r="M21" s="472"/>
      <c r="N21" s="22"/>
      <c r="O21" s="22"/>
      <c r="P21" s="22"/>
      <c r="Q21" s="22"/>
      <c r="R21" s="22"/>
      <c r="S21" s="81"/>
      <c r="T21" s="23" t="s">
        <v>43</v>
      </c>
    </row>
    <row r="22" spans="1:22" ht="42" x14ac:dyDescent="0.25">
      <c r="A22" s="299"/>
      <c r="B22" s="20">
        <v>3.3</v>
      </c>
      <c r="C22" s="426" t="s">
        <v>458</v>
      </c>
      <c r="D22" s="427"/>
      <c r="E22" s="21">
        <v>7</v>
      </c>
      <c r="F22" s="20" t="s">
        <v>4</v>
      </c>
      <c r="G22" s="15">
        <v>28000</v>
      </c>
      <c r="H22" s="81"/>
      <c r="I22" s="434" t="s">
        <v>6</v>
      </c>
      <c r="J22" s="436"/>
      <c r="K22" s="22"/>
      <c r="L22" s="22"/>
      <c r="M22" s="22"/>
      <c r="N22" s="22"/>
      <c r="O22" s="22"/>
      <c r="P22" s="22"/>
      <c r="Q22" s="22"/>
      <c r="R22" s="22"/>
      <c r="S22" s="81"/>
      <c r="T22" s="23" t="s">
        <v>54</v>
      </c>
      <c r="U22" s="4" t="s">
        <v>55</v>
      </c>
      <c r="V22" s="4">
        <v>21000</v>
      </c>
    </row>
    <row r="23" spans="1:22" x14ac:dyDescent="0.25">
      <c r="A23" s="299"/>
      <c r="B23" s="429">
        <v>3.4</v>
      </c>
      <c r="C23" s="426" t="s">
        <v>56</v>
      </c>
      <c r="D23" s="427"/>
      <c r="E23" s="21"/>
      <c r="F23" s="20"/>
      <c r="G23" s="15">
        <f>SUM(G24:G25)</f>
        <v>5740</v>
      </c>
      <c r="H23" s="8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81"/>
      <c r="T23" s="23"/>
    </row>
    <row r="24" spans="1:22" x14ac:dyDescent="0.25">
      <c r="A24" s="299"/>
      <c r="B24" s="430"/>
      <c r="C24" s="26" t="s">
        <v>57</v>
      </c>
      <c r="D24" s="27" t="s">
        <v>58</v>
      </c>
      <c r="E24" s="21">
        <v>7</v>
      </c>
      <c r="F24" s="20" t="s">
        <v>459</v>
      </c>
      <c r="G24" s="21">
        <v>2100</v>
      </c>
      <c r="H24" s="81"/>
      <c r="I24" s="434" t="s">
        <v>6</v>
      </c>
      <c r="J24" s="435"/>
      <c r="K24" s="435"/>
      <c r="L24" s="435"/>
      <c r="M24" s="436"/>
      <c r="N24" s="22"/>
      <c r="O24" s="22"/>
      <c r="P24" s="22"/>
      <c r="Q24" s="22"/>
      <c r="R24" s="22"/>
      <c r="S24" s="81"/>
      <c r="T24" s="23" t="s">
        <v>49</v>
      </c>
    </row>
    <row r="25" spans="1:22" ht="42" x14ac:dyDescent="0.25">
      <c r="A25" s="299"/>
      <c r="B25" s="431"/>
      <c r="C25" s="20" t="s">
        <v>59</v>
      </c>
      <c r="D25" s="24" t="s">
        <v>60</v>
      </c>
      <c r="E25" s="28" t="s">
        <v>11</v>
      </c>
      <c r="F25" s="28" t="s">
        <v>7</v>
      </c>
      <c r="G25" s="21">
        <v>3640</v>
      </c>
      <c r="H25" s="416" t="s">
        <v>460</v>
      </c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8"/>
      <c r="T25" s="23" t="s">
        <v>61</v>
      </c>
    </row>
    <row r="26" spans="1:22" x14ac:dyDescent="0.25">
      <c r="A26" s="299"/>
      <c r="B26" s="429">
        <v>3.5</v>
      </c>
      <c r="C26" s="432" t="s">
        <v>62</v>
      </c>
      <c r="D26" s="433"/>
      <c r="E26" s="21">
        <v>92</v>
      </c>
      <c r="F26" s="20" t="s">
        <v>4</v>
      </c>
      <c r="G26" s="15">
        <f>SUM(G27+G28+G29+G55)</f>
        <v>678900</v>
      </c>
      <c r="H26" s="8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81"/>
      <c r="T26" s="23"/>
    </row>
    <row r="27" spans="1:22" x14ac:dyDescent="0.25">
      <c r="A27" s="299"/>
      <c r="B27" s="430"/>
      <c r="C27" s="29" t="s">
        <v>63</v>
      </c>
      <c r="D27" s="29" t="s">
        <v>64</v>
      </c>
      <c r="E27" s="21"/>
      <c r="F27" s="20"/>
      <c r="G27" s="15"/>
      <c r="H27" s="8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81"/>
      <c r="T27" s="86" t="s">
        <v>65</v>
      </c>
    </row>
    <row r="28" spans="1:22" x14ac:dyDescent="0.25">
      <c r="A28" s="299"/>
      <c r="B28" s="430"/>
      <c r="C28" s="29" t="s">
        <v>66</v>
      </c>
      <c r="D28" s="29" t="s">
        <v>67</v>
      </c>
      <c r="E28" s="21"/>
      <c r="F28" s="20"/>
      <c r="G28" s="15"/>
      <c r="H28" s="81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81"/>
      <c r="T28" s="86" t="s">
        <v>65</v>
      </c>
    </row>
    <row r="29" spans="1:22" x14ac:dyDescent="0.25">
      <c r="A29" s="299"/>
      <c r="B29" s="430"/>
      <c r="C29" s="429" t="s">
        <v>68</v>
      </c>
      <c r="D29" s="29" t="s">
        <v>69</v>
      </c>
      <c r="E29" s="21"/>
      <c r="F29" s="20"/>
      <c r="G29" s="15">
        <f>SUM(G30+G31+G38+G44+G49+G50+G51+G52)</f>
        <v>648100</v>
      </c>
      <c r="H29" s="81"/>
      <c r="I29" s="22"/>
      <c r="J29" s="22"/>
      <c r="K29" s="22"/>
      <c r="L29" s="22"/>
      <c r="M29" s="76"/>
      <c r="N29" s="22"/>
      <c r="O29" s="22"/>
      <c r="P29" s="22"/>
      <c r="Q29" s="22"/>
      <c r="R29" s="22"/>
      <c r="S29" s="81"/>
      <c r="T29" s="23"/>
    </row>
    <row r="30" spans="1:22" ht="42" x14ac:dyDescent="0.25">
      <c r="A30" s="299"/>
      <c r="B30" s="430"/>
      <c r="C30" s="430"/>
      <c r="D30" s="24" t="s">
        <v>70</v>
      </c>
      <c r="E30" s="21">
        <v>21</v>
      </c>
      <c r="F30" s="20" t="s">
        <v>4</v>
      </c>
      <c r="G30" s="21">
        <v>105000</v>
      </c>
      <c r="H30" s="81"/>
      <c r="I30" s="434" t="s">
        <v>6</v>
      </c>
      <c r="J30" s="436"/>
      <c r="K30" s="22"/>
      <c r="L30" s="22"/>
      <c r="M30" s="22"/>
      <c r="N30" s="22"/>
      <c r="O30" s="22"/>
      <c r="P30" s="22"/>
      <c r="Q30" s="22"/>
      <c r="R30" s="22"/>
      <c r="S30" s="81"/>
      <c r="T30" s="23" t="s">
        <v>71</v>
      </c>
    </row>
    <row r="31" spans="1:22" x14ac:dyDescent="0.25">
      <c r="A31" s="299"/>
      <c r="B31" s="300"/>
      <c r="C31" s="300"/>
      <c r="D31" s="24" t="s">
        <v>461</v>
      </c>
      <c r="E31" s="28"/>
      <c r="F31" s="28"/>
      <c r="G31" s="21">
        <f>SUM(G32:G37)</f>
        <v>154100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23"/>
    </row>
    <row r="32" spans="1:22" ht="42" x14ac:dyDescent="0.25">
      <c r="A32" s="301"/>
      <c r="B32" s="302"/>
      <c r="C32" s="302"/>
      <c r="D32" s="24" t="s">
        <v>462</v>
      </c>
      <c r="E32" s="28" t="s">
        <v>463</v>
      </c>
      <c r="F32" s="28" t="s">
        <v>7</v>
      </c>
      <c r="G32" s="21">
        <v>84000</v>
      </c>
      <c r="H32" s="40"/>
      <c r="I32" s="40" t="s">
        <v>10</v>
      </c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23" t="s">
        <v>76</v>
      </c>
    </row>
    <row r="33" spans="1:20" x14ac:dyDescent="0.25">
      <c r="A33" s="298">
        <v>3</v>
      </c>
      <c r="B33" s="303">
        <v>3.5</v>
      </c>
      <c r="C33" s="303" t="s">
        <v>68</v>
      </c>
      <c r="D33" s="24" t="s">
        <v>464</v>
      </c>
      <c r="E33" s="28" t="s">
        <v>465</v>
      </c>
      <c r="F33" s="28" t="s">
        <v>4</v>
      </c>
      <c r="G33" s="21">
        <v>22400</v>
      </c>
      <c r="H33" s="40"/>
      <c r="I33" s="40"/>
      <c r="J33" s="40"/>
      <c r="K33" s="40"/>
      <c r="L33" s="40"/>
      <c r="M33" s="40"/>
      <c r="N33" s="40" t="s">
        <v>10</v>
      </c>
      <c r="O33" s="40"/>
      <c r="P33" s="40"/>
      <c r="Q33" s="40"/>
      <c r="R33" s="40"/>
      <c r="S33" s="40"/>
      <c r="T33" s="23" t="s">
        <v>78</v>
      </c>
    </row>
    <row r="34" spans="1:20" ht="20.25" customHeight="1" x14ac:dyDescent="0.25">
      <c r="A34" s="299"/>
      <c r="B34" s="300"/>
      <c r="C34" s="300"/>
      <c r="D34" s="24" t="s">
        <v>466</v>
      </c>
      <c r="E34" s="28" t="s">
        <v>467</v>
      </c>
      <c r="F34" s="28" t="s">
        <v>80</v>
      </c>
      <c r="G34" s="21">
        <v>11500</v>
      </c>
      <c r="H34" s="40"/>
      <c r="I34" s="40"/>
      <c r="J34" s="40"/>
      <c r="K34" s="40"/>
      <c r="L34" s="40"/>
      <c r="M34" s="40"/>
      <c r="N34" s="40" t="s">
        <v>81</v>
      </c>
      <c r="O34" s="40"/>
      <c r="P34" s="40"/>
      <c r="Q34" s="40"/>
      <c r="R34" s="40"/>
      <c r="S34" s="40"/>
      <c r="T34" s="23" t="s">
        <v>78</v>
      </c>
    </row>
    <row r="35" spans="1:20" ht="42" x14ac:dyDescent="0.25">
      <c r="A35" s="299"/>
      <c r="B35" s="300"/>
      <c r="C35" s="300"/>
      <c r="D35" s="24" t="s">
        <v>468</v>
      </c>
      <c r="E35" s="28" t="s">
        <v>83</v>
      </c>
      <c r="F35" s="28" t="s">
        <v>80</v>
      </c>
      <c r="G35" s="21">
        <v>20000</v>
      </c>
      <c r="H35" s="40"/>
      <c r="I35" s="40"/>
      <c r="J35" s="40"/>
      <c r="K35" s="40" t="s">
        <v>469</v>
      </c>
      <c r="L35" s="40"/>
      <c r="M35" s="40"/>
      <c r="N35" s="40"/>
      <c r="O35" s="40"/>
      <c r="P35" s="40"/>
      <c r="Q35" s="40" t="s">
        <v>469</v>
      </c>
      <c r="R35" s="40"/>
      <c r="S35" s="40"/>
      <c r="T35" s="23" t="s">
        <v>78</v>
      </c>
    </row>
    <row r="36" spans="1:20" ht="42" x14ac:dyDescent="0.25">
      <c r="A36" s="299"/>
      <c r="B36" s="300"/>
      <c r="C36" s="300"/>
      <c r="D36" s="24" t="s">
        <v>470</v>
      </c>
      <c r="E36" s="28" t="s">
        <v>85</v>
      </c>
      <c r="F36" s="28" t="s">
        <v>5</v>
      </c>
      <c r="G36" s="21">
        <v>11200</v>
      </c>
      <c r="H36" s="40"/>
      <c r="I36" s="40"/>
      <c r="J36" s="40"/>
      <c r="K36" s="40"/>
      <c r="L36" s="40"/>
      <c r="M36" s="40"/>
      <c r="N36" s="40"/>
      <c r="O36" s="40"/>
      <c r="P36" s="40" t="s">
        <v>86</v>
      </c>
      <c r="Q36" s="40"/>
      <c r="R36" s="40"/>
      <c r="S36" s="40"/>
      <c r="T36" s="23" t="s">
        <v>78</v>
      </c>
    </row>
    <row r="37" spans="1:20" x14ac:dyDescent="0.25">
      <c r="A37" s="299"/>
      <c r="B37" s="300"/>
      <c r="C37" s="300"/>
      <c r="D37" s="24" t="s">
        <v>471</v>
      </c>
      <c r="E37" s="28" t="s">
        <v>85</v>
      </c>
      <c r="F37" s="28" t="s">
        <v>5</v>
      </c>
      <c r="G37" s="21">
        <v>5000</v>
      </c>
      <c r="H37" s="40"/>
      <c r="I37" s="40"/>
      <c r="J37" s="40"/>
      <c r="K37" s="40"/>
      <c r="L37" s="40"/>
      <c r="M37" s="40"/>
      <c r="N37" s="40"/>
      <c r="O37" s="40"/>
      <c r="P37" s="40"/>
      <c r="Q37" s="40" t="s">
        <v>86</v>
      </c>
      <c r="R37" s="40"/>
      <c r="S37" s="40"/>
      <c r="T37" s="23" t="s">
        <v>78</v>
      </c>
    </row>
    <row r="38" spans="1:20" x14ac:dyDescent="0.25">
      <c r="A38" s="299"/>
      <c r="B38" s="300"/>
      <c r="C38" s="300"/>
      <c r="D38" s="24" t="s">
        <v>472</v>
      </c>
      <c r="E38" s="28"/>
      <c r="F38" s="28"/>
      <c r="G38" s="21">
        <f>SUM(G39:G43)</f>
        <v>140000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23"/>
    </row>
    <row r="39" spans="1:20" ht="42" x14ac:dyDescent="0.25">
      <c r="A39" s="299"/>
      <c r="B39" s="300"/>
      <c r="C39" s="300"/>
      <c r="D39" s="24" t="s">
        <v>473</v>
      </c>
      <c r="E39" s="28" t="s">
        <v>11</v>
      </c>
      <c r="F39" s="28" t="s">
        <v>4</v>
      </c>
      <c r="G39" s="21">
        <v>49000</v>
      </c>
      <c r="H39" s="40"/>
      <c r="I39" s="40" t="s">
        <v>10</v>
      </c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23" t="s">
        <v>474</v>
      </c>
    </row>
    <row r="40" spans="1:20" ht="42" x14ac:dyDescent="0.25">
      <c r="A40" s="299"/>
      <c r="B40" s="300"/>
      <c r="C40" s="300"/>
      <c r="D40" s="24" t="s">
        <v>475</v>
      </c>
      <c r="E40" s="28" t="s">
        <v>85</v>
      </c>
      <c r="F40" s="28" t="s">
        <v>5</v>
      </c>
      <c r="G40" s="21">
        <v>5000</v>
      </c>
      <c r="H40" s="40"/>
      <c r="I40" s="40"/>
      <c r="J40" s="40"/>
      <c r="K40" s="40"/>
      <c r="L40" s="40"/>
      <c r="M40" s="40"/>
      <c r="N40" s="40"/>
      <c r="O40" s="40"/>
      <c r="P40" s="40" t="s">
        <v>86</v>
      </c>
      <c r="Q40" s="40"/>
      <c r="R40" s="40"/>
      <c r="S40" s="40"/>
      <c r="T40" s="23" t="s">
        <v>474</v>
      </c>
    </row>
    <row r="41" spans="1:20" ht="42" x14ac:dyDescent="0.25">
      <c r="A41" s="299"/>
      <c r="B41" s="300"/>
      <c r="C41" s="300"/>
      <c r="D41" s="24" t="s">
        <v>476</v>
      </c>
      <c r="E41" s="28" t="s">
        <v>11</v>
      </c>
      <c r="F41" s="28" t="s">
        <v>4</v>
      </c>
      <c r="G41" s="21">
        <v>28000</v>
      </c>
      <c r="H41" s="40"/>
      <c r="I41" s="40"/>
      <c r="J41" s="40"/>
      <c r="K41" s="40"/>
      <c r="L41" s="40" t="s">
        <v>10</v>
      </c>
      <c r="M41" s="40"/>
      <c r="N41" s="40"/>
      <c r="O41" s="40"/>
      <c r="P41" s="40"/>
      <c r="Q41" s="40"/>
      <c r="R41" s="40"/>
      <c r="S41" s="40"/>
      <c r="T41" s="23" t="s">
        <v>474</v>
      </c>
    </row>
    <row r="42" spans="1:20" ht="42" x14ac:dyDescent="0.25">
      <c r="A42" s="299"/>
      <c r="B42" s="300"/>
      <c r="C42" s="300"/>
      <c r="D42" s="24" t="s">
        <v>477</v>
      </c>
      <c r="E42" s="28" t="s">
        <v>11</v>
      </c>
      <c r="F42" s="28" t="s">
        <v>4</v>
      </c>
      <c r="G42" s="21">
        <v>28000</v>
      </c>
      <c r="H42" s="40"/>
      <c r="I42" s="40"/>
      <c r="J42" s="40"/>
      <c r="K42" s="40" t="s">
        <v>10</v>
      </c>
      <c r="L42" s="40"/>
      <c r="M42" s="40"/>
      <c r="N42" s="40"/>
      <c r="O42" s="40"/>
      <c r="P42" s="40"/>
      <c r="Q42" s="40"/>
      <c r="R42" s="40"/>
      <c r="S42" s="40"/>
      <c r="T42" s="23" t="s">
        <v>474</v>
      </c>
    </row>
    <row r="43" spans="1:20" ht="42" x14ac:dyDescent="0.25">
      <c r="A43" s="299"/>
      <c r="B43" s="300"/>
      <c r="C43" s="300"/>
      <c r="D43" s="24" t="s">
        <v>478</v>
      </c>
      <c r="E43" s="28" t="s">
        <v>85</v>
      </c>
      <c r="F43" s="28" t="s">
        <v>5</v>
      </c>
      <c r="G43" s="21">
        <v>30000</v>
      </c>
      <c r="H43" s="40"/>
      <c r="I43" s="40"/>
      <c r="J43" s="40"/>
      <c r="K43" s="40"/>
      <c r="L43" s="40"/>
      <c r="M43" s="40"/>
      <c r="N43" s="40"/>
      <c r="O43" s="40" t="s">
        <v>86</v>
      </c>
      <c r="P43" s="40"/>
      <c r="Q43" s="40"/>
      <c r="R43" s="40"/>
      <c r="S43" s="40"/>
      <c r="T43" s="23" t="s">
        <v>479</v>
      </c>
    </row>
    <row r="44" spans="1:20" x14ac:dyDescent="0.25">
      <c r="A44" s="299"/>
      <c r="B44" s="300"/>
      <c r="C44" s="300"/>
      <c r="D44" s="24" t="s">
        <v>480</v>
      </c>
      <c r="E44" s="28" t="s">
        <v>11</v>
      </c>
      <c r="F44" s="28" t="s">
        <v>4</v>
      </c>
      <c r="G44" s="21">
        <f>SUM(G45:G48)</f>
        <v>121000</v>
      </c>
      <c r="H44" s="416" t="s">
        <v>6</v>
      </c>
      <c r="I44" s="417"/>
      <c r="J44" s="417"/>
      <c r="K44" s="417"/>
      <c r="L44" s="417"/>
      <c r="M44" s="418"/>
      <c r="N44" s="40"/>
      <c r="O44" s="40"/>
      <c r="P44" s="40"/>
      <c r="Q44" s="40"/>
      <c r="R44" s="40"/>
      <c r="S44" s="40"/>
      <c r="T44" s="23" t="s">
        <v>95</v>
      </c>
    </row>
    <row r="45" spans="1:20" ht="42" x14ac:dyDescent="0.25">
      <c r="A45" s="299"/>
      <c r="B45" s="300"/>
      <c r="C45" s="300"/>
      <c r="D45" s="30" t="s">
        <v>481</v>
      </c>
      <c r="E45" s="31">
        <v>1</v>
      </c>
      <c r="F45" s="77" t="s">
        <v>4</v>
      </c>
      <c r="G45" s="31">
        <v>2000</v>
      </c>
      <c r="H45" s="463">
        <v>2</v>
      </c>
      <c r="I45" s="464"/>
      <c r="J45" s="464"/>
      <c r="K45" s="464"/>
      <c r="L45" s="464"/>
      <c r="M45" s="465"/>
      <c r="N45" s="32"/>
      <c r="O45" s="32"/>
      <c r="P45" s="32"/>
      <c r="Q45" s="32"/>
      <c r="R45" s="32"/>
      <c r="S45" s="33"/>
      <c r="T45" s="34" t="s">
        <v>73</v>
      </c>
    </row>
    <row r="46" spans="1:20" ht="42" x14ac:dyDescent="0.25">
      <c r="A46" s="299"/>
      <c r="B46" s="300"/>
      <c r="C46" s="300"/>
      <c r="D46" s="30" t="s">
        <v>482</v>
      </c>
      <c r="E46" s="31">
        <v>7</v>
      </c>
      <c r="F46" s="77" t="s">
        <v>4</v>
      </c>
      <c r="G46" s="31">
        <v>7000</v>
      </c>
      <c r="H46" s="413" t="s">
        <v>32</v>
      </c>
      <c r="I46" s="414"/>
      <c r="J46" s="414"/>
      <c r="K46" s="414"/>
      <c r="L46" s="414"/>
      <c r="M46" s="415"/>
      <c r="N46" s="32"/>
      <c r="O46" s="32"/>
      <c r="P46" s="32"/>
      <c r="Q46" s="32"/>
      <c r="R46" s="32"/>
      <c r="S46" s="33"/>
      <c r="T46" s="34" t="s">
        <v>73</v>
      </c>
    </row>
    <row r="47" spans="1:20" x14ac:dyDescent="0.25">
      <c r="A47" s="299"/>
      <c r="B47" s="300"/>
      <c r="C47" s="300"/>
      <c r="D47" s="24" t="s">
        <v>483</v>
      </c>
      <c r="E47" s="28" t="s">
        <v>11</v>
      </c>
      <c r="F47" s="28" t="s">
        <v>4</v>
      </c>
      <c r="G47" s="21">
        <v>84000</v>
      </c>
      <c r="H47" s="416" t="s">
        <v>32</v>
      </c>
      <c r="I47" s="417"/>
      <c r="J47" s="417"/>
      <c r="K47" s="417"/>
      <c r="L47" s="417"/>
      <c r="M47" s="418"/>
      <c r="N47" s="40"/>
      <c r="O47" s="40"/>
      <c r="P47" s="40"/>
      <c r="Q47" s="40"/>
      <c r="R47" s="40"/>
      <c r="S47" s="40"/>
      <c r="T47" s="23" t="s">
        <v>106</v>
      </c>
    </row>
    <row r="48" spans="1:20" x14ac:dyDescent="0.25">
      <c r="A48" s="299"/>
      <c r="B48" s="300"/>
      <c r="C48" s="300"/>
      <c r="D48" s="24" t="s">
        <v>484</v>
      </c>
      <c r="E48" s="28" t="s">
        <v>485</v>
      </c>
      <c r="F48" s="28" t="s">
        <v>7</v>
      </c>
      <c r="G48" s="21">
        <v>28000</v>
      </c>
      <c r="H48" s="416" t="s">
        <v>486</v>
      </c>
      <c r="I48" s="417"/>
      <c r="J48" s="417"/>
      <c r="K48" s="417"/>
      <c r="L48" s="417"/>
      <c r="M48" s="418"/>
      <c r="N48" s="22"/>
      <c r="O48" s="22"/>
      <c r="P48" s="22"/>
      <c r="Q48" s="22"/>
      <c r="R48" s="22"/>
      <c r="S48" s="40"/>
      <c r="T48" s="23" t="s">
        <v>106</v>
      </c>
    </row>
    <row r="49" spans="1:20" ht="42" x14ac:dyDescent="0.25">
      <c r="A49" s="299"/>
      <c r="B49" s="300"/>
      <c r="C49" s="300"/>
      <c r="D49" s="24" t="s">
        <v>487</v>
      </c>
      <c r="E49" s="28" t="s">
        <v>11</v>
      </c>
      <c r="F49" s="28" t="s">
        <v>4</v>
      </c>
      <c r="G49" s="21">
        <v>5600</v>
      </c>
      <c r="H49" s="416" t="s">
        <v>6</v>
      </c>
      <c r="I49" s="417"/>
      <c r="J49" s="417"/>
      <c r="K49" s="417"/>
      <c r="L49" s="417"/>
      <c r="M49" s="418"/>
      <c r="N49" s="40"/>
      <c r="O49" s="40"/>
      <c r="P49" s="40"/>
      <c r="Q49" s="40"/>
      <c r="R49" s="40"/>
      <c r="S49" s="40"/>
      <c r="T49" s="23" t="s">
        <v>488</v>
      </c>
    </row>
    <row r="50" spans="1:20" ht="42" x14ac:dyDescent="0.25">
      <c r="A50" s="299"/>
      <c r="B50" s="300"/>
      <c r="C50" s="300"/>
      <c r="D50" s="24" t="s">
        <v>489</v>
      </c>
      <c r="E50" s="28" t="s">
        <v>490</v>
      </c>
      <c r="F50" s="28" t="s">
        <v>4</v>
      </c>
      <c r="G50" s="21">
        <v>56000</v>
      </c>
      <c r="H50" s="416" t="s">
        <v>81</v>
      </c>
      <c r="I50" s="417"/>
      <c r="J50" s="417"/>
      <c r="K50" s="417"/>
      <c r="L50" s="417"/>
      <c r="M50" s="417"/>
      <c r="N50" s="417"/>
      <c r="O50" s="417"/>
      <c r="P50" s="417"/>
      <c r="Q50" s="418"/>
      <c r="R50" s="40"/>
      <c r="S50" s="40"/>
      <c r="T50" s="23" t="s">
        <v>97</v>
      </c>
    </row>
    <row r="51" spans="1:20" ht="42" x14ac:dyDescent="0.25">
      <c r="A51" s="299"/>
      <c r="B51" s="300"/>
      <c r="C51" s="300"/>
      <c r="D51" s="24" t="s">
        <v>491</v>
      </c>
      <c r="E51" s="28" t="s">
        <v>11</v>
      </c>
      <c r="F51" s="28" t="s">
        <v>4</v>
      </c>
      <c r="G51" s="21">
        <v>35000</v>
      </c>
      <c r="H51" s="416" t="s">
        <v>6</v>
      </c>
      <c r="I51" s="417"/>
      <c r="J51" s="417"/>
      <c r="K51" s="417"/>
      <c r="L51" s="417"/>
      <c r="M51" s="418"/>
      <c r="N51" s="40"/>
      <c r="O51" s="40"/>
      <c r="P51" s="40"/>
      <c r="Q51" s="40"/>
      <c r="R51" s="40"/>
      <c r="S51" s="40"/>
      <c r="T51" s="23" t="s">
        <v>97</v>
      </c>
    </row>
    <row r="52" spans="1:20" x14ac:dyDescent="0.25">
      <c r="A52" s="299"/>
      <c r="B52" s="300"/>
      <c r="C52" s="300"/>
      <c r="D52" s="24" t="s">
        <v>492</v>
      </c>
      <c r="E52" s="28" t="s">
        <v>85</v>
      </c>
      <c r="F52" s="28" t="s">
        <v>4</v>
      </c>
      <c r="G52" s="21">
        <f>SUM(G53:G54)</f>
        <v>31400</v>
      </c>
      <c r="H52" s="304"/>
      <c r="I52" s="304"/>
      <c r="J52" s="304"/>
      <c r="K52" s="579">
        <v>6</v>
      </c>
      <c r="L52" s="579"/>
      <c r="M52" s="579"/>
      <c r="N52" s="579"/>
      <c r="O52" s="579"/>
      <c r="P52" s="579"/>
      <c r="Q52" s="40"/>
      <c r="R52" s="40"/>
      <c r="S52" s="40"/>
      <c r="T52" s="23" t="s">
        <v>99</v>
      </c>
    </row>
    <row r="53" spans="1:20" x14ac:dyDescent="0.25">
      <c r="A53" s="299"/>
      <c r="B53" s="300"/>
      <c r="C53" s="78"/>
      <c r="D53" s="30" t="s">
        <v>493</v>
      </c>
      <c r="E53" s="305" t="s">
        <v>85</v>
      </c>
      <c r="F53" s="305" t="s">
        <v>4</v>
      </c>
      <c r="G53" s="31">
        <v>20000</v>
      </c>
      <c r="H53" s="306"/>
      <c r="I53" s="306"/>
      <c r="J53" s="306"/>
      <c r="K53" s="580">
        <v>6</v>
      </c>
      <c r="L53" s="581"/>
      <c r="M53" s="581"/>
      <c r="N53" s="581"/>
      <c r="O53" s="581"/>
      <c r="P53" s="582"/>
      <c r="Q53" s="42"/>
      <c r="R53" s="42"/>
      <c r="S53" s="42"/>
      <c r="T53" s="34" t="s">
        <v>99</v>
      </c>
    </row>
    <row r="54" spans="1:20" x14ac:dyDescent="0.25">
      <c r="A54" s="301"/>
      <c r="B54" s="302"/>
      <c r="C54" s="79"/>
      <c r="D54" s="35" t="s">
        <v>494</v>
      </c>
      <c r="E54" s="307" t="s">
        <v>495</v>
      </c>
      <c r="F54" s="307" t="s">
        <v>7</v>
      </c>
      <c r="G54" s="36">
        <v>11400</v>
      </c>
      <c r="H54" s="308"/>
      <c r="I54" s="308"/>
      <c r="J54" s="308"/>
      <c r="K54" s="583">
        <v>6</v>
      </c>
      <c r="L54" s="584"/>
      <c r="M54" s="584"/>
      <c r="N54" s="584"/>
      <c r="O54" s="584"/>
      <c r="P54" s="585"/>
      <c r="Q54" s="43"/>
      <c r="R54" s="43"/>
      <c r="S54" s="43"/>
      <c r="T54" s="39" t="s">
        <v>99</v>
      </c>
    </row>
    <row r="55" spans="1:20" x14ac:dyDescent="0.25">
      <c r="A55" s="299">
        <v>3</v>
      </c>
      <c r="B55" s="300">
        <v>3.5</v>
      </c>
      <c r="C55" s="430" t="s">
        <v>100</v>
      </c>
      <c r="D55" s="35" t="s">
        <v>101</v>
      </c>
      <c r="E55" s="307"/>
      <c r="F55" s="307"/>
      <c r="G55" s="309">
        <f>SUM(G56:G57)</f>
        <v>30800</v>
      </c>
      <c r="H55" s="308"/>
      <c r="I55" s="308"/>
      <c r="J55" s="308"/>
      <c r="K55" s="308"/>
      <c r="L55" s="308"/>
      <c r="M55" s="308"/>
      <c r="N55" s="308"/>
      <c r="O55" s="43"/>
      <c r="P55" s="43"/>
      <c r="Q55" s="43"/>
      <c r="R55" s="43"/>
      <c r="S55" s="43"/>
      <c r="T55" s="39"/>
    </row>
    <row r="56" spans="1:20" x14ac:dyDescent="0.25">
      <c r="A56" s="299"/>
      <c r="B56" s="300"/>
      <c r="C56" s="430"/>
      <c r="D56" s="24" t="s">
        <v>102</v>
      </c>
      <c r="E56" s="21">
        <v>70</v>
      </c>
      <c r="F56" s="20" t="s">
        <v>103</v>
      </c>
      <c r="G56" s="21">
        <v>28000</v>
      </c>
      <c r="H56" s="40"/>
      <c r="I56" s="22"/>
      <c r="J56" s="22"/>
      <c r="K56" s="22"/>
      <c r="L56" s="22"/>
      <c r="M56" s="22"/>
      <c r="N56" s="22" t="s">
        <v>496</v>
      </c>
      <c r="O56" s="22" t="s">
        <v>497</v>
      </c>
      <c r="P56" s="22"/>
      <c r="Q56" s="22"/>
      <c r="R56" s="22"/>
      <c r="S56" s="40"/>
      <c r="T56" s="23" t="s">
        <v>104</v>
      </c>
    </row>
    <row r="57" spans="1:20" x14ac:dyDescent="0.25">
      <c r="A57" s="299"/>
      <c r="B57" s="300"/>
      <c r="C57" s="430"/>
      <c r="D57" s="30" t="s">
        <v>105</v>
      </c>
      <c r="E57" s="31">
        <v>7</v>
      </c>
      <c r="F57" s="77" t="s">
        <v>7</v>
      </c>
      <c r="G57" s="31">
        <v>2800</v>
      </c>
      <c r="H57" s="469" t="s">
        <v>460</v>
      </c>
      <c r="I57" s="470"/>
      <c r="J57" s="470"/>
      <c r="K57" s="470"/>
      <c r="L57" s="470"/>
      <c r="M57" s="471"/>
      <c r="N57" s="32"/>
      <c r="O57" s="32"/>
      <c r="P57" s="32"/>
      <c r="Q57" s="32"/>
      <c r="R57" s="32"/>
      <c r="S57" s="42"/>
      <c r="T57" s="34" t="s">
        <v>106</v>
      </c>
    </row>
    <row r="58" spans="1:20" x14ac:dyDescent="0.25">
      <c r="A58" s="299"/>
      <c r="B58" s="429">
        <v>3.6</v>
      </c>
      <c r="C58" s="432" t="s">
        <v>107</v>
      </c>
      <c r="D58" s="433"/>
      <c r="E58" s="21"/>
      <c r="F58" s="20"/>
      <c r="G58" s="15">
        <f>SUM(G59:G63)</f>
        <v>74700</v>
      </c>
      <c r="H58" s="81"/>
      <c r="I58" s="81"/>
      <c r="J58" s="81"/>
      <c r="K58" s="81"/>
      <c r="L58" s="81"/>
      <c r="M58" s="81"/>
      <c r="N58" s="22"/>
      <c r="O58" s="22"/>
      <c r="P58" s="22"/>
      <c r="Q58" s="22"/>
      <c r="R58" s="22"/>
      <c r="S58" s="81"/>
      <c r="T58" s="23"/>
    </row>
    <row r="59" spans="1:20" ht="42" x14ac:dyDescent="0.25">
      <c r="A59" s="299"/>
      <c r="B59" s="430"/>
      <c r="C59" s="20" t="s">
        <v>108</v>
      </c>
      <c r="D59" s="24" t="s">
        <v>109</v>
      </c>
      <c r="E59" s="21">
        <v>3.5</v>
      </c>
      <c r="F59" s="20" t="s">
        <v>5</v>
      </c>
      <c r="G59" s="21">
        <v>14700</v>
      </c>
      <c r="H59" s="81"/>
      <c r="I59" s="22" t="s">
        <v>110</v>
      </c>
      <c r="J59" s="22"/>
      <c r="K59" s="22"/>
      <c r="L59" s="22" t="s">
        <v>111</v>
      </c>
      <c r="M59" s="22"/>
      <c r="N59" s="22"/>
      <c r="O59" s="22" t="s">
        <v>112</v>
      </c>
      <c r="P59" s="22"/>
      <c r="Q59" s="22"/>
      <c r="R59" s="22" t="s">
        <v>113</v>
      </c>
      <c r="S59" s="81"/>
      <c r="T59" s="23" t="s">
        <v>114</v>
      </c>
    </row>
    <row r="60" spans="1:20" ht="42" x14ac:dyDescent="0.25">
      <c r="A60" s="299"/>
      <c r="B60" s="430"/>
      <c r="C60" s="20" t="s">
        <v>115</v>
      </c>
      <c r="D60" s="24" t="s">
        <v>116</v>
      </c>
      <c r="E60" s="21">
        <v>4</v>
      </c>
      <c r="F60" s="20" t="s">
        <v>5</v>
      </c>
      <c r="G60" s="21">
        <v>42000</v>
      </c>
      <c r="H60" s="81"/>
      <c r="I60" s="22" t="s">
        <v>6</v>
      </c>
      <c r="J60" s="22"/>
      <c r="K60" s="22"/>
      <c r="L60" s="22" t="s">
        <v>6</v>
      </c>
      <c r="M60" s="22"/>
      <c r="N60" s="22"/>
      <c r="O60" s="22" t="s">
        <v>6</v>
      </c>
      <c r="P60" s="22"/>
      <c r="Q60" s="22"/>
      <c r="R60" s="22" t="s">
        <v>6</v>
      </c>
      <c r="S60" s="81"/>
      <c r="T60" s="23" t="s">
        <v>117</v>
      </c>
    </row>
    <row r="61" spans="1:20" x14ac:dyDescent="0.25">
      <c r="A61" s="299"/>
      <c r="B61" s="430"/>
      <c r="C61" s="20" t="s">
        <v>118</v>
      </c>
      <c r="D61" s="24" t="s">
        <v>119</v>
      </c>
      <c r="E61" s="21">
        <v>7</v>
      </c>
      <c r="F61" s="20" t="s">
        <v>4</v>
      </c>
      <c r="G61" s="21">
        <v>14000</v>
      </c>
      <c r="H61" s="413" t="s">
        <v>6</v>
      </c>
      <c r="I61" s="414"/>
      <c r="J61" s="414"/>
      <c r="K61" s="414"/>
      <c r="L61" s="414"/>
      <c r="M61" s="414"/>
      <c r="N61" s="414"/>
      <c r="O61" s="414"/>
      <c r="P61" s="414"/>
      <c r="Q61" s="415"/>
      <c r="R61" s="22"/>
      <c r="S61" s="81"/>
      <c r="T61" s="23" t="s">
        <v>120</v>
      </c>
    </row>
    <row r="62" spans="1:20" x14ac:dyDescent="0.25">
      <c r="A62" s="299"/>
      <c r="B62" s="430"/>
      <c r="C62" s="20" t="s">
        <v>121</v>
      </c>
      <c r="D62" s="24" t="s">
        <v>122</v>
      </c>
      <c r="E62" s="21">
        <v>7</v>
      </c>
      <c r="F62" s="20" t="s">
        <v>4</v>
      </c>
      <c r="G62" s="21"/>
      <c r="H62" s="81"/>
      <c r="I62" s="81"/>
      <c r="J62" s="81"/>
      <c r="K62" s="81"/>
      <c r="L62" s="81"/>
      <c r="M62" s="81"/>
      <c r="N62" s="81"/>
      <c r="O62" s="81"/>
      <c r="P62" s="81"/>
      <c r="Q62" s="413" t="s">
        <v>32</v>
      </c>
      <c r="R62" s="415"/>
      <c r="S62" s="81"/>
      <c r="T62" s="23" t="s">
        <v>498</v>
      </c>
    </row>
    <row r="63" spans="1:20" x14ac:dyDescent="0.25">
      <c r="A63" s="83"/>
      <c r="B63" s="79"/>
      <c r="C63" s="20" t="s">
        <v>499</v>
      </c>
      <c r="D63" s="24" t="s">
        <v>500</v>
      </c>
      <c r="E63" s="21">
        <v>1</v>
      </c>
      <c r="F63" s="20" t="s">
        <v>4</v>
      </c>
      <c r="G63" s="21">
        <v>4000</v>
      </c>
      <c r="H63" s="81"/>
      <c r="I63" s="413">
        <v>6</v>
      </c>
      <c r="J63" s="414"/>
      <c r="K63" s="414"/>
      <c r="L63" s="414"/>
      <c r="M63" s="414"/>
      <c r="N63" s="414"/>
      <c r="O63" s="414"/>
      <c r="P63" s="414"/>
      <c r="Q63" s="415"/>
      <c r="R63" s="80"/>
      <c r="S63" s="81"/>
      <c r="T63" s="23" t="s">
        <v>501</v>
      </c>
    </row>
    <row r="64" spans="1:20" s="84" customFormat="1" x14ac:dyDescent="0.25">
      <c r="A64" s="420">
        <v>4</v>
      </c>
      <c r="B64" s="423" t="s">
        <v>123</v>
      </c>
      <c r="C64" s="424"/>
      <c r="D64" s="425"/>
      <c r="E64" s="15"/>
      <c r="F64" s="16"/>
      <c r="G64" s="15">
        <f>SUM(G65+G70+G72+G73)</f>
        <v>249550</v>
      </c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  <c r="S64" s="17"/>
      <c r="T64" s="19"/>
    </row>
    <row r="65" spans="1:23" x14ac:dyDescent="0.25">
      <c r="A65" s="421"/>
      <c r="B65" s="429">
        <v>4.0999999999999996</v>
      </c>
      <c r="C65" s="432" t="s">
        <v>124</v>
      </c>
      <c r="D65" s="433"/>
      <c r="E65" s="21">
        <v>12</v>
      </c>
      <c r="F65" s="20" t="s">
        <v>5</v>
      </c>
      <c r="G65" s="15">
        <f>SUM(G66:G69)</f>
        <v>75250</v>
      </c>
      <c r="H65" s="413" t="s">
        <v>32</v>
      </c>
      <c r="I65" s="414"/>
      <c r="J65" s="414"/>
      <c r="K65" s="414"/>
      <c r="L65" s="414"/>
      <c r="M65" s="414"/>
      <c r="N65" s="414"/>
      <c r="O65" s="414"/>
      <c r="P65" s="414"/>
      <c r="Q65" s="414"/>
      <c r="R65" s="414"/>
      <c r="S65" s="415"/>
      <c r="T65" s="23" t="s">
        <v>125</v>
      </c>
    </row>
    <row r="66" spans="1:23" x14ac:dyDescent="0.25">
      <c r="A66" s="421"/>
      <c r="B66" s="430"/>
      <c r="C66" s="20" t="s">
        <v>126</v>
      </c>
      <c r="D66" s="24" t="s">
        <v>127</v>
      </c>
      <c r="E66" s="21">
        <v>7</v>
      </c>
      <c r="F66" s="20" t="s">
        <v>4</v>
      </c>
      <c r="G66" s="21">
        <v>5600</v>
      </c>
      <c r="H66" s="81"/>
      <c r="I66" s="434" t="s">
        <v>6</v>
      </c>
      <c r="J66" s="435"/>
      <c r="K66" s="435"/>
      <c r="L66" s="435"/>
      <c r="M66" s="436"/>
      <c r="N66" s="22"/>
      <c r="O66" s="22"/>
      <c r="P66" s="22"/>
      <c r="Q66" s="22"/>
      <c r="R66" s="22"/>
      <c r="S66" s="81"/>
      <c r="T66" s="23" t="s">
        <v>61</v>
      </c>
    </row>
    <row r="67" spans="1:23" ht="42" x14ac:dyDescent="0.25">
      <c r="A67" s="421"/>
      <c r="B67" s="430"/>
      <c r="C67" s="20" t="s">
        <v>128</v>
      </c>
      <c r="D67" s="24" t="s">
        <v>129</v>
      </c>
      <c r="E67" s="21">
        <v>7</v>
      </c>
      <c r="F67" s="20" t="s">
        <v>4</v>
      </c>
      <c r="G67" s="21">
        <v>69650</v>
      </c>
      <c r="H67" s="413" t="s">
        <v>6</v>
      </c>
      <c r="I67" s="414"/>
      <c r="J67" s="414"/>
      <c r="K67" s="414"/>
      <c r="L67" s="414"/>
      <c r="M67" s="414"/>
      <c r="N67" s="414"/>
      <c r="O67" s="414"/>
      <c r="P67" s="414"/>
      <c r="Q67" s="414"/>
      <c r="R67" s="414"/>
      <c r="S67" s="415"/>
      <c r="T67" s="23" t="s">
        <v>502</v>
      </c>
    </row>
    <row r="68" spans="1:23" ht="42" x14ac:dyDescent="0.25">
      <c r="A68" s="421"/>
      <c r="B68" s="430"/>
      <c r="C68" s="20" t="s">
        <v>130</v>
      </c>
      <c r="D68" s="24" t="s">
        <v>131</v>
      </c>
      <c r="E68" s="21">
        <v>7</v>
      </c>
      <c r="F68" s="20" t="s">
        <v>4</v>
      </c>
      <c r="G68" s="21"/>
      <c r="H68" s="413" t="s">
        <v>6</v>
      </c>
      <c r="I68" s="414"/>
      <c r="J68" s="414"/>
      <c r="K68" s="414"/>
      <c r="L68" s="414"/>
      <c r="M68" s="414"/>
      <c r="N68" s="414"/>
      <c r="O68" s="414"/>
      <c r="P68" s="414"/>
      <c r="Q68" s="414"/>
      <c r="R68" s="414"/>
      <c r="S68" s="415"/>
      <c r="T68" s="23" t="s">
        <v>503</v>
      </c>
    </row>
    <row r="69" spans="1:23" ht="42" x14ac:dyDescent="0.25">
      <c r="A69" s="421"/>
      <c r="B69" s="431"/>
      <c r="C69" s="20" t="s">
        <v>132</v>
      </c>
      <c r="D69" s="24" t="s">
        <v>133</v>
      </c>
      <c r="E69" s="21">
        <v>7</v>
      </c>
      <c r="F69" s="20" t="s">
        <v>4</v>
      </c>
      <c r="G69" s="21"/>
      <c r="H69" s="413" t="s">
        <v>6</v>
      </c>
      <c r="I69" s="414"/>
      <c r="J69" s="414"/>
      <c r="K69" s="414"/>
      <c r="L69" s="414"/>
      <c r="M69" s="414"/>
      <c r="N69" s="414"/>
      <c r="O69" s="414"/>
      <c r="P69" s="414"/>
      <c r="Q69" s="414"/>
      <c r="R69" s="414"/>
      <c r="S69" s="415"/>
      <c r="T69" s="23" t="s">
        <v>503</v>
      </c>
    </row>
    <row r="70" spans="1:23" x14ac:dyDescent="0.25">
      <c r="A70" s="421"/>
      <c r="B70" s="429">
        <v>4.2</v>
      </c>
      <c r="C70" s="29" t="s">
        <v>134</v>
      </c>
      <c r="D70" s="29"/>
      <c r="E70" s="21">
        <v>12</v>
      </c>
      <c r="F70" s="20" t="s">
        <v>5</v>
      </c>
      <c r="G70" s="21">
        <f>SUM(G71)</f>
        <v>13300</v>
      </c>
      <c r="H70" s="413" t="s">
        <v>32</v>
      </c>
      <c r="I70" s="414"/>
      <c r="J70" s="414"/>
      <c r="K70" s="414"/>
      <c r="L70" s="414"/>
      <c r="M70" s="414"/>
      <c r="N70" s="414"/>
      <c r="O70" s="414"/>
      <c r="P70" s="414"/>
      <c r="Q70" s="414"/>
      <c r="R70" s="414"/>
      <c r="S70" s="415"/>
      <c r="T70" s="23" t="s">
        <v>125</v>
      </c>
    </row>
    <row r="71" spans="1:23" x14ac:dyDescent="0.25">
      <c r="A71" s="421"/>
      <c r="B71" s="431"/>
      <c r="C71" s="20" t="s">
        <v>135</v>
      </c>
      <c r="D71" s="24" t="s">
        <v>136</v>
      </c>
      <c r="E71" s="21">
        <v>7</v>
      </c>
      <c r="F71" s="20" t="s">
        <v>4</v>
      </c>
      <c r="G71" s="21">
        <v>13300</v>
      </c>
      <c r="H71" s="413" t="s">
        <v>6</v>
      </c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5"/>
      <c r="T71" s="23" t="s">
        <v>504</v>
      </c>
    </row>
    <row r="72" spans="1:23" ht="63" x14ac:dyDescent="0.25">
      <c r="A72" s="421"/>
      <c r="B72" s="20">
        <v>4.3</v>
      </c>
      <c r="C72" s="426" t="s">
        <v>137</v>
      </c>
      <c r="D72" s="427"/>
      <c r="E72" s="21">
        <v>7</v>
      </c>
      <c r="F72" s="20" t="s">
        <v>4</v>
      </c>
      <c r="G72" s="21">
        <v>161000</v>
      </c>
      <c r="H72" s="81"/>
      <c r="I72" s="22"/>
      <c r="J72" s="22"/>
      <c r="K72" s="22"/>
      <c r="L72" s="22" t="s">
        <v>505</v>
      </c>
      <c r="M72" s="22" t="s">
        <v>506</v>
      </c>
      <c r="N72" s="22"/>
      <c r="O72" s="22" t="s">
        <v>83</v>
      </c>
      <c r="P72" s="22"/>
      <c r="Q72" s="22" t="s">
        <v>469</v>
      </c>
      <c r="R72" s="22"/>
      <c r="S72" s="81"/>
      <c r="T72" s="23" t="s">
        <v>138</v>
      </c>
      <c r="U72" s="4" t="s">
        <v>507</v>
      </c>
      <c r="V72" s="4" t="s">
        <v>508</v>
      </c>
      <c r="W72" s="4">
        <v>140000</v>
      </c>
    </row>
    <row r="73" spans="1:23" x14ac:dyDescent="0.25">
      <c r="A73" s="422"/>
      <c r="B73" s="20">
        <v>4.4000000000000004</v>
      </c>
      <c r="C73" s="432" t="s">
        <v>139</v>
      </c>
      <c r="D73" s="433"/>
      <c r="E73" s="21">
        <v>7</v>
      </c>
      <c r="F73" s="20" t="s">
        <v>4</v>
      </c>
      <c r="G73" s="21"/>
      <c r="H73" s="413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5"/>
      <c r="T73" s="23" t="s">
        <v>140</v>
      </c>
    </row>
    <row r="74" spans="1:23" s="84" customFormat="1" x14ac:dyDescent="0.25">
      <c r="A74" s="420">
        <v>5</v>
      </c>
      <c r="B74" s="423" t="s">
        <v>141</v>
      </c>
      <c r="C74" s="424"/>
      <c r="D74" s="425"/>
      <c r="E74" s="15">
        <v>1610</v>
      </c>
      <c r="F74" s="16" t="s">
        <v>7</v>
      </c>
      <c r="G74" s="15">
        <f>SUM(G75:G77)</f>
        <v>163000</v>
      </c>
      <c r="H74" s="17"/>
      <c r="I74" s="17"/>
      <c r="J74" s="17"/>
      <c r="K74" s="17"/>
      <c r="L74" s="17"/>
      <c r="M74" s="17"/>
      <c r="N74" s="18"/>
      <c r="O74" s="18"/>
      <c r="P74" s="18"/>
      <c r="Q74" s="18"/>
      <c r="R74" s="18"/>
      <c r="S74" s="17"/>
      <c r="T74" s="19"/>
    </row>
    <row r="75" spans="1:23" x14ac:dyDescent="0.25">
      <c r="A75" s="421"/>
      <c r="B75" s="20">
        <v>5.0999999999999996</v>
      </c>
      <c r="C75" s="426" t="s">
        <v>142</v>
      </c>
      <c r="D75" s="427"/>
      <c r="E75" s="21">
        <v>4</v>
      </c>
      <c r="F75" s="20" t="s">
        <v>4</v>
      </c>
      <c r="G75" s="21">
        <v>16000</v>
      </c>
      <c r="H75" s="81"/>
      <c r="I75" s="434" t="s">
        <v>509</v>
      </c>
      <c r="J75" s="435"/>
      <c r="K75" s="435"/>
      <c r="L75" s="435"/>
      <c r="M75" s="435"/>
      <c r="N75" s="436"/>
      <c r="O75" s="22"/>
      <c r="P75" s="22"/>
      <c r="Q75" s="22"/>
      <c r="R75" s="22"/>
      <c r="S75" s="81"/>
      <c r="T75" s="23" t="s">
        <v>510</v>
      </c>
    </row>
    <row r="76" spans="1:23" x14ac:dyDescent="0.25">
      <c r="A76" s="421"/>
      <c r="B76" s="20">
        <v>5.2</v>
      </c>
      <c r="C76" s="426" t="s">
        <v>143</v>
      </c>
      <c r="D76" s="427"/>
      <c r="E76" s="21">
        <v>1400</v>
      </c>
      <c r="F76" s="20" t="s">
        <v>4</v>
      </c>
      <c r="G76" s="21">
        <v>21000</v>
      </c>
      <c r="H76" s="81"/>
      <c r="I76" s="22"/>
      <c r="J76" s="434" t="s">
        <v>6</v>
      </c>
      <c r="K76" s="435"/>
      <c r="L76" s="435"/>
      <c r="M76" s="435"/>
      <c r="N76" s="435"/>
      <c r="O76" s="435"/>
      <c r="P76" s="435"/>
      <c r="Q76" s="436"/>
      <c r="R76" s="22"/>
      <c r="S76" s="81"/>
      <c r="T76" s="23" t="s">
        <v>51</v>
      </c>
    </row>
    <row r="77" spans="1:23" ht="42" x14ac:dyDescent="0.25">
      <c r="A77" s="421"/>
      <c r="B77" s="20">
        <v>5.3</v>
      </c>
      <c r="C77" s="426" t="s">
        <v>144</v>
      </c>
      <c r="D77" s="427"/>
      <c r="E77" s="28" t="s">
        <v>511</v>
      </c>
      <c r="F77" s="20" t="s">
        <v>145</v>
      </c>
      <c r="G77" s="21">
        <v>126000</v>
      </c>
      <c r="H77" s="40"/>
      <c r="I77" s="22"/>
      <c r="J77" s="22" t="s">
        <v>511</v>
      </c>
      <c r="K77" s="22"/>
      <c r="L77" s="22" t="s">
        <v>511</v>
      </c>
      <c r="M77" s="22"/>
      <c r="N77" s="22"/>
      <c r="O77" s="22" t="s">
        <v>511</v>
      </c>
      <c r="P77" s="22"/>
      <c r="Q77" s="22"/>
      <c r="R77" s="22"/>
      <c r="S77" s="40"/>
      <c r="T77" s="23" t="s">
        <v>146</v>
      </c>
    </row>
    <row r="78" spans="1:23" s="84" customFormat="1" x14ac:dyDescent="0.25">
      <c r="A78" s="298">
        <v>6</v>
      </c>
      <c r="B78" s="423" t="s">
        <v>148</v>
      </c>
      <c r="C78" s="424"/>
      <c r="D78" s="425"/>
      <c r="E78" s="15"/>
      <c r="F78" s="16"/>
      <c r="G78" s="15">
        <f>SUM(G79:G80)</f>
        <v>5000</v>
      </c>
      <c r="H78" s="17"/>
      <c r="I78" s="17"/>
      <c r="J78" s="17"/>
      <c r="K78" s="17"/>
      <c r="L78" s="17"/>
      <c r="M78" s="17"/>
      <c r="N78" s="18"/>
      <c r="O78" s="18"/>
      <c r="P78" s="18"/>
      <c r="Q78" s="18"/>
      <c r="R78" s="18"/>
      <c r="S78" s="17"/>
      <c r="T78" s="19"/>
    </row>
    <row r="79" spans="1:23" ht="42" x14ac:dyDescent="0.25">
      <c r="A79" s="301"/>
      <c r="B79" s="29">
        <v>6.1</v>
      </c>
      <c r="C79" s="44" t="s">
        <v>149</v>
      </c>
      <c r="D79" s="82"/>
      <c r="E79" s="21">
        <v>12</v>
      </c>
      <c r="F79" s="20" t="s">
        <v>5</v>
      </c>
      <c r="G79" s="21"/>
      <c r="H79" s="413" t="s">
        <v>150</v>
      </c>
      <c r="I79" s="414"/>
      <c r="J79" s="414"/>
      <c r="K79" s="414"/>
      <c r="L79" s="414"/>
      <c r="M79" s="414"/>
      <c r="N79" s="414"/>
      <c r="O79" s="414"/>
      <c r="P79" s="414"/>
      <c r="Q79" s="414"/>
      <c r="R79" s="414"/>
      <c r="S79" s="415"/>
      <c r="T79" s="23" t="s">
        <v>151</v>
      </c>
    </row>
    <row r="80" spans="1:23" ht="42" x14ac:dyDescent="0.25">
      <c r="A80" s="310">
        <v>6</v>
      </c>
      <c r="B80" s="20">
        <v>6.2</v>
      </c>
      <c r="C80" s="426" t="s">
        <v>152</v>
      </c>
      <c r="D80" s="427"/>
      <c r="E80" s="28" t="s">
        <v>83</v>
      </c>
      <c r="F80" s="28" t="s">
        <v>5</v>
      </c>
      <c r="G80" s="21">
        <v>5000</v>
      </c>
      <c r="H80" s="40"/>
      <c r="I80" s="40"/>
      <c r="J80" s="40"/>
      <c r="K80" s="40"/>
      <c r="L80" s="40" t="s">
        <v>110</v>
      </c>
      <c r="M80" s="40"/>
      <c r="N80" s="40"/>
      <c r="O80" s="40"/>
      <c r="P80" s="40"/>
      <c r="Q80" s="40"/>
      <c r="R80" s="40" t="s">
        <v>111</v>
      </c>
      <c r="S80" s="40"/>
      <c r="T80" s="23" t="s">
        <v>151</v>
      </c>
    </row>
    <row r="81" spans="5:21" ht="8.25" customHeight="1" x14ac:dyDescent="0.25"/>
    <row r="82" spans="5:21" x14ac:dyDescent="0.25">
      <c r="E82" s="46">
        <v>1</v>
      </c>
      <c r="F82" s="4" t="s">
        <v>8</v>
      </c>
      <c r="G82" s="311" t="s">
        <v>512</v>
      </c>
      <c r="J82" s="46">
        <v>4</v>
      </c>
      <c r="K82" s="4" t="s">
        <v>8</v>
      </c>
      <c r="L82" s="586" t="s">
        <v>513</v>
      </c>
      <c r="M82" s="586"/>
      <c r="N82" s="586"/>
      <c r="P82" s="47" t="s">
        <v>11</v>
      </c>
      <c r="Q82" s="47" t="s">
        <v>8</v>
      </c>
      <c r="R82" s="428" t="s">
        <v>514</v>
      </c>
      <c r="S82" s="428"/>
      <c r="T82" s="49"/>
      <c r="U82" s="49"/>
    </row>
    <row r="83" spans="5:21" x14ac:dyDescent="0.25">
      <c r="E83" s="46">
        <v>2</v>
      </c>
      <c r="F83" s="4" t="s">
        <v>8</v>
      </c>
      <c r="G83" s="311" t="s">
        <v>515</v>
      </c>
      <c r="J83" s="47" t="s">
        <v>516</v>
      </c>
      <c r="K83" s="47" t="s">
        <v>8</v>
      </c>
      <c r="L83" s="428" t="s">
        <v>517</v>
      </c>
      <c r="M83" s="428"/>
      <c r="N83" s="428"/>
      <c r="S83" s="47"/>
      <c r="T83" s="49"/>
      <c r="U83" s="49"/>
    </row>
    <row r="84" spans="5:21" x14ac:dyDescent="0.25">
      <c r="E84" s="46">
        <v>3</v>
      </c>
      <c r="F84" s="4" t="s">
        <v>8</v>
      </c>
      <c r="G84" s="311" t="s">
        <v>518</v>
      </c>
      <c r="J84" s="47" t="s">
        <v>519</v>
      </c>
      <c r="K84" s="47" t="s">
        <v>8</v>
      </c>
      <c r="L84" s="428" t="s">
        <v>520</v>
      </c>
      <c r="M84" s="428"/>
      <c r="N84" s="428"/>
      <c r="S84" s="47"/>
      <c r="T84" s="49"/>
      <c r="U84" s="49"/>
    </row>
    <row r="85" spans="5:21" x14ac:dyDescent="0.25">
      <c r="G85" s="311"/>
    </row>
  </sheetData>
  <mergeCells count="83">
    <mergeCell ref="L84:N84"/>
    <mergeCell ref="B78:D78"/>
    <mergeCell ref="H79:S79"/>
    <mergeCell ref="C80:D80"/>
    <mergeCell ref="L82:N82"/>
    <mergeCell ref="R82:S82"/>
    <mergeCell ref="L83:N83"/>
    <mergeCell ref="A74:A77"/>
    <mergeCell ref="B74:D74"/>
    <mergeCell ref="C75:D75"/>
    <mergeCell ref="I75:N75"/>
    <mergeCell ref="C76:D76"/>
    <mergeCell ref="J76:Q76"/>
    <mergeCell ref="C77:D77"/>
    <mergeCell ref="I63:Q63"/>
    <mergeCell ref="A64:A73"/>
    <mergeCell ref="B64:D64"/>
    <mergeCell ref="B65:B69"/>
    <mergeCell ref="C65:D65"/>
    <mergeCell ref="H65:S65"/>
    <mergeCell ref="I66:M66"/>
    <mergeCell ref="H67:S67"/>
    <mergeCell ref="H68:S68"/>
    <mergeCell ref="H69:S69"/>
    <mergeCell ref="B70:B71"/>
    <mergeCell ref="H70:S70"/>
    <mergeCell ref="H71:S71"/>
    <mergeCell ref="C72:D72"/>
    <mergeCell ref="C73:D73"/>
    <mergeCell ref="H73:S73"/>
    <mergeCell ref="B58:B62"/>
    <mergeCell ref="C58:D58"/>
    <mergeCell ref="H61:Q61"/>
    <mergeCell ref="Q62:R62"/>
    <mergeCell ref="H46:M46"/>
    <mergeCell ref="H47:M47"/>
    <mergeCell ref="H48:M48"/>
    <mergeCell ref="H49:M49"/>
    <mergeCell ref="H50:Q50"/>
    <mergeCell ref="H51:M51"/>
    <mergeCell ref="K52:P52"/>
    <mergeCell ref="K53:P53"/>
    <mergeCell ref="K54:P54"/>
    <mergeCell ref="C55:C57"/>
    <mergeCell ref="H57:M57"/>
    <mergeCell ref="H45:M45"/>
    <mergeCell ref="H21:M21"/>
    <mergeCell ref="C22:D22"/>
    <mergeCell ref="I22:J22"/>
    <mergeCell ref="B23:B25"/>
    <mergeCell ref="C23:D23"/>
    <mergeCell ref="I24:M24"/>
    <mergeCell ref="H25:S25"/>
    <mergeCell ref="B26:B30"/>
    <mergeCell ref="C26:D26"/>
    <mergeCell ref="C29:C30"/>
    <mergeCell ref="I30:J30"/>
    <mergeCell ref="H44:M44"/>
    <mergeCell ref="B11:D11"/>
    <mergeCell ref="C12:D12"/>
    <mergeCell ref="B13:B21"/>
    <mergeCell ref="C13:D13"/>
    <mergeCell ref="C15:C17"/>
    <mergeCell ref="I16:M16"/>
    <mergeCell ref="I17:L17"/>
    <mergeCell ref="C18:C21"/>
    <mergeCell ref="H19:M19"/>
    <mergeCell ref="J20:P20"/>
    <mergeCell ref="A6:D6"/>
    <mergeCell ref="B7:D7"/>
    <mergeCell ref="A8:A10"/>
    <mergeCell ref="B8:D8"/>
    <mergeCell ref="C9:D9"/>
    <mergeCell ref="C10:D10"/>
    <mergeCell ref="A1:T1"/>
    <mergeCell ref="A2:T2"/>
    <mergeCell ref="A3:T3"/>
    <mergeCell ref="A4:D5"/>
    <mergeCell ref="E4:E5"/>
    <mergeCell ref="F4:F5"/>
    <mergeCell ref="G4:G5"/>
    <mergeCell ref="H4:S4"/>
    <mergeCell ref="T4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</vt:i4>
      </vt:variant>
    </vt:vector>
  </HeadingPairs>
  <TitlesOfParts>
    <vt:vector size="9" baseType="lpstr">
      <vt:lpstr>ตรัง</vt:lpstr>
      <vt:lpstr>นราธิวาส</vt:lpstr>
      <vt:lpstr>ปัตตานี</vt:lpstr>
      <vt:lpstr>พัทลุง</vt:lpstr>
      <vt:lpstr>ยะลา</vt:lpstr>
      <vt:lpstr>สงขลา</vt:lpstr>
      <vt:lpstr>สตูล</vt:lpstr>
      <vt:lpstr>นราธิวาส!Print_Area</vt:lpstr>
      <vt:lpstr>นราธิวาส!Print_Titles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2018-11-01T04:23:38Z</cp:lastPrinted>
  <dcterms:created xsi:type="dcterms:W3CDTF">2016-12-10T03:26:06Z</dcterms:created>
  <dcterms:modified xsi:type="dcterms:W3CDTF">2019-01-24T10:00:02Z</dcterms:modified>
</cp:coreProperties>
</file>