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รายงานนิล\work for home\ปี2564\AIC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2" i="1" l="1"/>
  <c r="T171" i="1"/>
  <c r="T170" i="1"/>
  <c r="T169" i="1"/>
  <c r="T168" i="1"/>
  <c r="S168" i="1"/>
  <c r="M168" i="1"/>
  <c r="K168" i="1"/>
  <c r="T167" i="1"/>
  <c r="S167" i="1"/>
  <c r="K167" i="1"/>
  <c r="E167" i="1"/>
  <c r="T166" i="1"/>
  <c r="K166" i="1"/>
  <c r="K164" i="1" s="1"/>
  <c r="T165" i="1"/>
  <c r="M165" i="1"/>
  <c r="K165" i="1"/>
  <c r="S164" i="1"/>
  <c r="R164" i="1"/>
  <c r="Q164" i="1"/>
  <c r="P164" i="1"/>
  <c r="O164" i="1"/>
  <c r="N164" i="1"/>
  <c r="L164" i="1"/>
  <c r="J164" i="1"/>
  <c r="I164" i="1"/>
  <c r="H164" i="1"/>
  <c r="G164" i="1"/>
  <c r="F164" i="1"/>
  <c r="D164" i="1"/>
  <c r="T163" i="1"/>
  <c r="I163" i="1"/>
  <c r="T162" i="1"/>
  <c r="T161" i="1"/>
  <c r="I161" i="1"/>
  <c r="E161" i="1"/>
  <c r="R160" i="1"/>
  <c r="Q160" i="1"/>
  <c r="P160" i="1"/>
  <c r="O160" i="1"/>
  <c r="N160" i="1"/>
  <c r="M160" i="1"/>
  <c r="L160" i="1"/>
  <c r="J160" i="1"/>
  <c r="I160" i="1"/>
  <c r="H160" i="1"/>
  <c r="G160" i="1"/>
  <c r="F160" i="1"/>
  <c r="D160" i="1"/>
  <c r="E162" i="1" s="1"/>
  <c r="T159" i="1"/>
  <c r="T158" i="1"/>
  <c r="T157" i="1"/>
  <c r="T156" i="1"/>
  <c r="T154" i="1"/>
  <c r="T153" i="1"/>
  <c r="T151" i="1"/>
  <c r="T150" i="1"/>
  <c r="T149" i="1"/>
  <c r="T148" i="1"/>
  <c r="T147" i="1"/>
  <c r="T146" i="1"/>
  <c r="T145" i="1"/>
  <c r="T144" i="1"/>
  <c r="T143" i="1"/>
  <c r="T141" i="1"/>
  <c r="T140" i="1"/>
  <c r="T139" i="1"/>
  <c r="T137" i="1"/>
  <c r="T135" i="1"/>
  <c r="S135" i="1"/>
  <c r="R135" i="1"/>
  <c r="P135" i="1"/>
  <c r="Q135" i="1" s="1"/>
  <c r="O135" i="1"/>
  <c r="L135" i="1"/>
  <c r="M135" i="1" s="1"/>
  <c r="K135" i="1"/>
  <c r="J135" i="1"/>
  <c r="H135" i="1"/>
  <c r="I135" i="1" s="1"/>
  <c r="G135" i="1"/>
  <c r="F135" i="1"/>
  <c r="G137" i="1" s="1"/>
  <c r="D135" i="1"/>
  <c r="E137" i="1" s="1"/>
  <c r="T134" i="1"/>
  <c r="T133" i="1"/>
  <c r="U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T132" i="1" s="1"/>
  <c r="T130" i="1"/>
  <c r="T129" i="1"/>
  <c r="U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T128" i="1" s="1"/>
  <c r="T127" i="1"/>
  <c r="U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T126" i="1" s="1"/>
  <c r="T124" i="1"/>
  <c r="U124" i="1" s="1"/>
  <c r="T123" i="1"/>
  <c r="S122" i="1"/>
  <c r="R122" i="1"/>
  <c r="Q122" i="1"/>
  <c r="P122" i="1"/>
  <c r="O122" i="1"/>
  <c r="N122" i="1"/>
  <c r="L122" i="1"/>
  <c r="M123" i="1" s="1"/>
  <c r="M122" i="1" s="1"/>
  <c r="K122" i="1"/>
  <c r="J122" i="1"/>
  <c r="I122" i="1"/>
  <c r="H122" i="1"/>
  <c r="G122" i="1"/>
  <c r="F122" i="1"/>
  <c r="E122" i="1"/>
  <c r="D122" i="1"/>
  <c r="T122" i="1" s="1"/>
  <c r="U123" i="1" s="1"/>
  <c r="U122" i="1" s="1"/>
  <c r="T121" i="1"/>
  <c r="M121" i="1"/>
  <c r="M120" i="1" s="1"/>
  <c r="S120" i="1"/>
  <c r="R120" i="1"/>
  <c r="Q120" i="1"/>
  <c r="P120" i="1"/>
  <c r="O120" i="1"/>
  <c r="N120" i="1"/>
  <c r="L120" i="1"/>
  <c r="K120" i="1"/>
  <c r="J120" i="1"/>
  <c r="I120" i="1"/>
  <c r="H120" i="1"/>
  <c r="G120" i="1"/>
  <c r="F120" i="1"/>
  <c r="E120" i="1"/>
  <c r="D120" i="1"/>
  <c r="T120" i="1" s="1"/>
  <c r="T119" i="1"/>
  <c r="T118" i="1"/>
  <c r="E118" i="1"/>
  <c r="T117" i="1"/>
  <c r="T116" i="1"/>
  <c r="S115" i="1"/>
  <c r="R115" i="1"/>
  <c r="Q115" i="1"/>
  <c r="P115" i="1"/>
  <c r="O115" i="1"/>
  <c r="N115" i="1"/>
  <c r="L115" i="1"/>
  <c r="M116" i="1" s="1"/>
  <c r="M115" i="1" s="1"/>
  <c r="K115" i="1"/>
  <c r="J115" i="1"/>
  <c r="I115" i="1"/>
  <c r="I104" i="1" s="1"/>
  <c r="H115" i="1"/>
  <c r="G115" i="1"/>
  <c r="F115" i="1"/>
  <c r="D115" i="1"/>
  <c r="E119" i="1" s="1"/>
  <c r="T114" i="1"/>
  <c r="M114" i="1"/>
  <c r="G114" i="1"/>
  <c r="T113" i="1"/>
  <c r="G113" i="1"/>
  <c r="T112" i="1"/>
  <c r="G112" i="1"/>
  <c r="T111" i="1"/>
  <c r="T110" i="1"/>
  <c r="T109" i="1"/>
  <c r="T108" i="1"/>
  <c r="T107" i="1"/>
  <c r="T106" i="1"/>
  <c r="T105" i="1"/>
  <c r="S104" i="1"/>
  <c r="R104" i="1"/>
  <c r="Q104" i="1"/>
  <c r="P104" i="1"/>
  <c r="O104" i="1"/>
  <c r="N104" i="1"/>
  <c r="L104" i="1"/>
  <c r="M111" i="1" s="1"/>
  <c r="M104" i="1" s="1"/>
  <c r="J104" i="1"/>
  <c r="H104" i="1"/>
  <c r="F104" i="1"/>
  <c r="G111" i="1" s="1"/>
  <c r="D104" i="1"/>
  <c r="U103" i="1"/>
  <c r="T103" i="1"/>
  <c r="S103" i="1"/>
  <c r="Q103" i="1"/>
  <c r="Q101" i="1" s="1"/>
  <c r="O103" i="1"/>
  <c r="M103" i="1"/>
  <c r="K103" i="1"/>
  <c r="I103" i="1"/>
  <c r="I101" i="1" s="1"/>
  <c r="G103" i="1"/>
  <c r="E103" i="1"/>
  <c r="T102" i="1"/>
  <c r="U102" i="1" s="1"/>
  <c r="U101" i="1" s="1"/>
  <c r="S102" i="1"/>
  <c r="S101" i="1" s="1"/>
  <c r="Q102" i="1"/>
  <c r="O102" i="1"/>
  <c r="M102" i="1"/>
  <c r="M101" i="1" s="1"/>
  <c r="K102" i="1"/>
  <c r="K101" i="1" s="1"/>
  <c r="I102" i="1"/>
  <c r="G102" i="1"/>
  <c r="E102" i="1"/>
  <c r="E101" i="1" s="1"/>
  <c r="O101" i="1"/>
  <c r="G101" i="1"/>
  <c r="T100" i="1"/>
  <c r="T96" i="1"/>
  <c r="T95" i="1"/>
  <c r="K95" i="1"/>
  <c r="T94" i="1"/>
  <c r="M94" i="1"/>
  <c r="K94" i="1"/>
  <c r="T93" i="1"/>
  <c r="R92" i="1"/>
  <c r="S95" i="1" s="1"/>
  <c r="Q92" i="1"/>
  <c r="P92" i="1"/>
  <c r="O92" i="1"/>
  <c r="N92" i="1"/>
  <c r="L92" i="1"/>
  <c r="M96" i="1" s="1"/>
  <c r="J92" i="1"/>
  <c r="K96" i="1" s="1"/>
  <c r="H92" i="1"/>
  <c r="I94" i="1" s="1"/>
  <c r="I92" i="1" s="1"/>
  <c r="F92" i="1"/>
  <c r="G93" i="1" s="1"/>
  <c r="G92" i="1" s="1"/>
  <c r="D92" i="1"/>
  <c r="E96" i="1" s="1"/>
  <c r="T91" i="1"/>
  <c r="K91" i="1"/>
  <c r="T90" i="1"/>
  <c r="K90" i="1"/>
  <c r="T89" i="1"/>
  <c r="M89" i="1"/>
  <c r="K89" i="1"/>
  <c r="T88" i="1"/>
  <c r="T87" i="1"/>
  <c r="K87" i="1"/>
  <c r="G87" i="1"/>
  <c r="T86" i="1"/>
  <c r="R85" i="1"/>
  <c r="S91" i="1" s="1"/>
  <c r="Q85" i="1"/>
  <c r="P85" i="1"/>
  <c r="N85" i="1"/>
  <c r="L85" i="1"/>
  <c r="J85" i="1"/>
  <c r="K88" i="1" s="1"/>
  <c r="H85" i="1"/>
  <c r="G85" i="1"/>
  <c r="F85" i="1"/>
  <c r="D85" i="1"/>
  <c r="T84" i="1"/>
  <c r="T81" i="1"/>
  <c r="T80" i="1"/>
  <c r="T79" i="1"/>
  <c r="T75" i="1" s="1"/>
  <c r="T78" i="1"/>
  <c r="T77" i="1"/>
  <c r="T76" i="1"/>
  <c r="R75" i="1"/>
  <c r="P75" i="1"/>
  <c r="N75" i="1"/>
  <c r="L75" i="1"/>
  <c r="L62" i="1" s="1"/>
  <c r="M62" i="1" s="1"/>
  <c r="J75" i="1"/>
  <c r="H75" i="1"/>
  <c r="H62" i="1" s="1"/>
  <c r="I62" i="1" s="1"/>
  <c r="F75" i="1"/>
  <c r="D75" i="1"/>
  <c r="D62" i="1" s="1"/>
  <c r="E62" i="1" s="1"/>
  <c r="T73" i="1"/>
  <c r="T71" i="1"/>
  <c r="T70" i="1"/>
  <c r="T68" i="1"/>
  <c r="T67" i="1"/>
  <c r="T66" i="1"/>
  <c r="T64" i="1"/>
  <c r="T62" i="1"/>
  <c r="S62" i="1"/>
  <c r="R62" i="1"/>
  <c r="Q62" i="1"/>
  <c r="O62" i="1"/>
  <c r="J62" i="1"/>
  <c r="K62" i="1" s="1"/>
  <c r="F62" i="1"/>
  <c r="G62" i="1" s="1"/>
  <c r="T59" i="1"/>
  <c r="T58" i="1"/>
  <c r="M58" i="1"/>
  <c r="M57" i="1" s="1"/>
  <c r="R57" i="1"/>
  <c r="S58" i="1" s="1"/>
  <c r="S57" i="1" s="1"/>
  <c r="P57" i="1"/>
  <c r="Q58" i="1" s="1"/>
  <c r="Q57" i="1" s="1"/>
  <c r="N57" i="1"/>
  <c r="L57" i="1"/>
  <c r="K57" i="1"/>
  <c r="J57" i="1"/>
  <c r="I57" i="1"/>
  <c r="H57" i="1"/>
  <c r="F57" i="1"/>
  <c r="G59" i="1" s="1"/>
  <c r="G57" i="1" s="1"/>
  <c r="D57" i="1"/>
  <c r="T56" i="1"/>
  <c r="U56" i="1" s="1"/>
  <c r="G56" i="1"/>
  <c r="G54" i="1" s="1"/>
  <c r="T55" i="1"/>
  <c r="G55" i="1"/>
  <c r="U54" i="1"/>
  <c r="S54" i="1"/>
  <c r="R54" i="1"/>
  <c r="Q54" i="1"/>
  <c r="P54" i="1"/>
  <c r="N54" i="1"/>
  <c r="M54" i="1"/>
  <c r="L54" i="1"/>
  <c r="K54" i="1"/>
  <c r="J54" i="1"/>
  <c r="I54" i="1"/>
  <c r="H54" i="1"/>
  <c r="T54" i="1" s="1"/>
  <c r="U55" i="1" s="1"/>
  <c r="F54" i="1"/>
  <c r="D54" i="1"/>
  <c r="T53" i="1"/>
  <c r="I53" i="1"/>
  <c r="E53" i="1"/>
  <c r="T52" i="1"/>
  <c r="O52" i="1"/>
  <c r="I52" i="1"/>
  <c r="E52" i="1"/>
  <c r="T51" i="1"/>
  <c r="M51" i="1"/>
  <c r="I51" i="1"/>
  <c r="G51" i="1"/>
  <c r="T50" i="1"/>
  <c r="U53" i="1" s="1"/>
  <c r="S50" i="1"/>
  <c r="R50" i="1"/>
  <c r="N50" i="1"/>
  <c r="M50" i="1"/>
  <c r="L50" i="1"/>
  <c r="K50" i="1"/>
  <c r="J50" i="1"/>
  <c r="I50" i="1"/>
  <c r="H50" i="1"/>
  <c r="F50" i="1"/>
  <c r="G52" i="1" s="1"/>
  <c r="D50" i="1"/>
  <c r="E51" i="1" s="1"/>
  <c r="E50" i="1" s="1"/>
  <c r="T49" i="1"/>
  <c r="I49" i="1"/>
  <c r="G49" i="1"/>
  <c r="E49" i="1"/>
  <c r="T48" i="1"/>
  <c r="I48" i="1"/>
  <c r="E48" i="1"/>
  <c r="T47" i="1"/>
  <c r="M47" i="1"/>
  <c r="I47" i="1"/>
  <c r="T46" i="1"/>
  <c r="O46" i="1"/>
  <c r="I46" i="1"/>
  <c r="E46" i="1"/>
  <c r="S45" i="1"/>
  <c r="R45" i="1"/>
  <c r="P45" i="1"/>
  <c r="N45" i="1"/>
  <c r="L45" i="1"/>
  <c r="M49" i="1" s="1"/>
  <c r="K45" i="1"/>
  <c r="J45" i="1"/>
  <c r="I45" i="1"/>
  <c r="H45" i="1"/>
  <c r="F45" i="1"/>
  <c r="D45" i="1"/>
  <c r="E47" i="1" s="1"/>
  <c r="E45" i="1" s="1"/>
  <c r="T44" i="1"/>
  <c r="T43" i="1"/>
  <c r="O43" i="1"/>
  <c r="T42" i="1"/>
  <c r="O42" i="1"/>
  <c r="K42" i="1"/>
  <c r="I42" i="1"/>
  <c r="T41" i="1"/>
  <c r="O41" i="1"/>
  <c r="I41" i="1"/>
  <c r="G41" i="1"/>
  <c r="T40" i="1"/>
  <c r="I40" i="1"/>
  <c r="G40" i="1"/>
  <c r="T39" i="1"/>
  <c r="U43" i="1" s="1"/>
  <c r="S39" i="1"/>
  <c r="R39" i="1"/>
  <c r="P39" i="1"/>
  <c r="O39" i="1"/>
  <c r="N39" i="1"/>
  <c r="O40" i="1" s="1"/>
  <c r="L39" i="1"/>
  <c r="M40" i="1" s="1"/>
  <c r="M39" i="1" s="1"/>
  <c r="K39" i="1"/>
  <c r="J39" i="1"/>
  <c r="H39" i="1"/>
  <c r="I43" i="1" s="1"/>
  <c r="F39" i="1"/>
  <c r="G43" i="1" s="1"/>
  <c r="D39" i="1"/>
  <c r="T38" i="1"/>
  <c r="O38" i="1"/>
  <c r="I38" i="1"/>
  <c r="G38" i="1"/>
  <c r="T37" i="1"/>
  <c r="O37" i="1"/>
  <c r="G37" i="1"/>
  <c r="E37" i="1"/>
  <c r="T36" i="1"/>
  <c r="O36" i="1"/>
  <c r="K36" i="1"/>
  <c r="G36" i="1"/>
  <c r="E36" i="1"/>
  <c r="T35" i="1"/>
  <c r="O35" i="1"/>
  <c r="M35" i="1"/>
  <c r="M34" i="1" s="1"/>
  <c r="K35" i="1"/>
  <c r="G35" i="1"/>
  <c r="E35" i="1"/>
  <c r="R34" i="1"/>
  <c r="P34" i="1"/>
  <c r="O34" i="1"/>
  <c r="N34" i="1"/>
  <c r="L34" i="1"/>
  <c r="M37" i="1" s="1"/>
  <c r="K34" i="1"/>
  <c r="J34" i="1"/>
  <c r="H34" i="1"/>
  <c r="G34" i="1"/>
  <c r="F34" i="1"/>
  <c r="D34" i="1"/>
  <c r="T33" i="1"/>
  <c r="Q33" i="1"/>
  <c r="O33" i="1"/>
  <c r="K33" i="1"/>
  <c r="I33" i="1"/>
  <c r="G33" i="1"/>
  <c r="T32" i="1"/>
  <c r="O32" i="1"/>
  <c r="M32" i="1"/>
  <c r="K32" i="1"/>
  <c r="K31" i="1" s="1"/>
  <c r="E32" i="1"/>
  <c r="R31" i="1"/>
  <c r="S33" i="1" s="1"/>
  <c r="P31" i="1"/>
  <c r="Q32" i="1" s="1"/>
  <c r="Q31" i="1" s="1"/>
  <c r="O31" i="1"/>
  <c r="N31" i="1"/>
  <c r="L31" i="1"/>
  <c r="M33" i="1" s="1"/>
  <c r="J31" i="1"/>
  <c r="H31" i="1"/>
  <c r="I32" i="1" s="1"/>
  <c r="I31" i="1" s="1"/>
  <c r="G31" i="1"/>
  <c r="F31" i="1"/>
  <c r="G32" i="1" s="1"/>
  <c r="D31" i="1"/>
  <c r="E33" i="1" s="1"/>
  <c r="E31" i="1" s="1"/>
  <c r="T30" i="1"/>
  <c r="T29" i="1"/>
  <c r="O29" i="1"/>
  <c r="G29" i="1"/>
  <c r="T28" i="1"/>
  <c r="Q28" i="1"/>
  <c r="G28" i="1"/>
  <c r="T27" i="1"/>
  <c r="S27" i="1"/>
  <c r="K27" i="1"/>
  <c r="I27" i="1"/>
  <c r="R26" i="1"/>
  <c r="S29" i="1" s="1"/>
  <c r="P26" i="1"/>
  <c r="Q27" i="1" s="1"/>
  <c r="N26" i="1"/>
  <c r="O28" i="1" s="1"/>
  <c r="L26" i="1"/>
  <c r="J26" i="1"/>
  <c r="K29" i="1" s="1"/>
  <c r="H26" i="1"/>
  <c r="F26" i="1"/>
  <c r="G27" i="1" s="1"/>
  <c r="G26" i="1" s="1"/>
  <c r="D26" i="1"/>
  <c r="E27" i="1" s="1"/>
  <c r="T25" i="1"/>
  <c r="S25" i="1"/>
  <c r="T24" i="1"/>
  <c r="T23" i="1"/>
  <c r="Q23" i="1"/>
  <c r="T22" i="1"/>
  <c r="I22" i="1"/>
  <c r="T21" i="1"/>
  <c r="S21" i="1"/>
  <c r="K21" i="1"/>
  <c r="I21" i="1"/>
  <c r="T20" i="1"/>
  <c r="I20" i="1"/>
  <c r="T19" i="1"/>
  <c r="S19" i="1"/>
  <c r="I19" i="1"/>
  <c r="E19" i="1"/>
  <c r="T18" i="1"/>
  <c r="Q18" i="1"/>
  <c r="O18" i="1"/>
  <c r="E18" i="1"/>
  <c r="T17" i="1"/>
  <c r="Q17" i="1"/>
  <c r="E17" i="1"/>
  <c r="R16" i="1"/>
  <c r="P16" i="1"/>
  <c r="Q24" i="1" s="1"/>
  <c r="N16" i="1"/>
  <c r="O22" i="1" s="1"/>
  <c r="L16" i="1"/>
  <c r="M24" i="1" s="1"/>
  <c r="J16" i="1"/>
  <c r="K25" i="1" s="1"/>
  <c r="H16" i="1"/>
  <c r="I24" i="1" s="1"/>
  <c r="F16" i="1"/>
  <c r="D16" i="1"/>
  <c r="E25" i="1" s="1"/>
  <c r="T15" i="1"/>
  <c r="S15" i="1"/>
  <c r="Q15" i="1"/>
  <c r="O15" i="1"/>
  <c r="M15" i="1"/>
  <c r="K15" i="1"/>
  <c r="I15" i="1"/>
  <c r="G15" i="1"/>
  <c r="E15" i="1"/>
  <c r="T14" i="1"/>
  <c r="S14" i="1"/>
  <c r="Q14" i="1"/>
  <c r="O14" i="1"/>
  <c r="M14" i="1"/>
  <c r="K14" i="1"/>
  <c r="I14" i="1"/>
  <c r="G14" i="1"/>
  <c r="E14" i="1"/>
  <c r="T13" i="1"/>
  <c r="S13" i="1"/>
  <c r="Q13" i="1"/>
  <c r="Q10" i="1" s="1"/>
  <c r="O13" i="1"/>
  <c r="M13" i="1"/>
  <c r="K13" i="1"/>
  <c r="I13" i="1"/>
  <c r="I10" i="1" s="1"/>
  <c r="G13" i="1"/>
  <c r="E13" i="1"/>
  <c r="T12" i="1"/>
  <c r="S12" i="1"/>
  <c r="Q12" i="1"/>
  <c r="O12" i="1"/>
  <c r="M12" i="1"/>
  <c r="K12" i="1"/>
  <c r="I12" i="1"/>
  <c r="G12" i="1"/>
  <c r="E12" i="1"/>
  <c r="E10" i="1" s="1"/>
  <c r="T11" i="1"/>
  <c r="S11" i="1"/>
  <c r="Q11" i="1"/>
  <c r="O11" i="1"/>
  <c r="M11" i="1"/>
  <c r="K11" i="1"/>
  <c r="I11" i="1"/>
  <c r="G11" i="1"/>
  <c r="E11" i="1"/>
  <c r="R10" i="1"/>
  <c r="P10" i="1"/>
  <c r="N10" i="1"/>
  <c r="M10" i="1"/>
  <c r="L10" i="1"/>
  <c r="J10" i="1"/>
  <c r="H10" i="1"/>
  <c r="D10" i="1"/>
  <c r="T10" i="1" s="1"/>
  <c r="U14" i="1" s="1"/>
  <c r="U9" i="1"/>
  <c r="T9" i="1"/>
  <c r="S9" i="1"/>
  <c r="Q9" i="1"/>
  <c r="O9" i="1"/>
  <c r="M9" i="1"/>
  <c r="K9" i="1"/>
  <c r="I9" i="1"/>
  <c r="G9" i="1"/>
  <c r="E9" i="1"/>
  <c r="U8" i="1"/>
  <c r="U7" i="1" s="1"/>
  <c r="T8" i="1"/>
  <c r="S8" i="1"/>
  <c r="Q8" i="1"/>
  <c r="O8" i="1"/>
  <c r="O7" i="1" s="1"/>
  <c r="M8" i="1"/>
  <c r="M7" i="1" s="1"/>
  <c r="K8" i="1"/>
  <c r="I8" i="1"/>
  <c r="G8" i="1"/>
  <c r="G7" i="1" s="1"/>
  <c r="E8" i="1"/>
  <c r="E7" i="1" s="1"/>
  <c r="T7" i="1"/>
  <c r="S7" i="1"/>
  <c r="Q7" i="1"/>
  <c r="K7" i="1"/>
  <c r="I7" i="1"/>
  <c r="U12" i="1" l="1"/>
  <c r="G25" i="1"/>
  <c r="G23" i="1"/>
  <c r="G21" i="1"/>
  <c r="G19" i="1"/>
  <c r="G17" i="1"/>
  <c r="U42" i="1"/>
  <c r="G10" i="1"/>
  <c r="O10" i="1"/>
  <c r="U15" i="1"/>
  <c r="S24" i="1"/>
  <c r="S22" i="1"/>
  <c r="S20" i="1"/>
  <c r="S18" i="1"/>
  <c r="I17" i="1"/>
  <c r="S17" i="1"/>
  <c r="I18" i="1"/>
  <c r="K19" i="1"/>
  <c r="M20" i="1"/>
  <c r="M21" i="1"/>
  <c r="E22" i="1"/>
  <c r="E16" i="1" s="1"/>
  <c r="E23" i="1"/>
  <c r="S23" i="1"/>
  <c r="I25" i="1"/>
  <c r="I29" i="1"/>
  <c r="I28" i="1"/>
  <c r="I26" i="1" s="1"/>
  <c r="E28" i="1"/>
  <c r="E26" i="1" s="1"/>
  <c r="Q29" i="1"/>
  <c r="Q26" i="1" s="1"/>
  <c r="E41" i="1"/>
  <c r="E40" i="1"/>
  <c r="E43" i="1"/>
  <c r="E42" i="1"/>
  <c r="Q42" i="1"/>
  <c r="Q41" i="1"/>
  <c r="Q43" i="1"/>
  <c r="Q40" i="1"/>
  <c r="O47" i="1"/>
  <c r="O49" i="1"/>
  <c r="O48" i="1"/>
  <c r="I91" i="1"/>
  <c r="I87" i="1"/>
  <c r="I85" i="1" s="1"/>
  <c r="M23" i="1"/>
  <c r="M25" i="1"/>
  <c r="G18" i="1"/>
  <c r="U41" i="1"/>
  <c r="T85" i="1"/>
  <c r="U86" i="1" s="1"/>
  <c r="K10" i="1"/>
  <c r="S10" i="1"/>
  <c r="U13" i="1"/>
  <c r="O25" i="1"/>
  <c r="O23" i="1"/>
  <c r="O21" i="1"/>
  <c r="O19" i="1"/>
  <c r="O17" i="1"/>
  <c r="T16" i="1"/>
  <c r="U23" i="1" s="1"/>
  <c r="K17" i="1"/>
  <c r="M18" i="1"/>
  <c r="M19" i="1"/>
  <c r="E20" i="1"/>
  <c r="O20" i="1"/>
  <c r="E21" i="1"/>
  <c r="Q21" i="1"/>
  <c r="G22" i="1"/>
  <c r="Q22" i="1"/>
  <c r="I23" i="1"/>
  <c r="O24" i="1"/>
  <c r="T26" i="1"/>
  <c r="U27" i="1" s="1"/>
  <c r="U26" i="1" s="1"/>
  <c r="E29" i="1"/>
  <c r="U29" i="1"/>
  <c r="U51" i="1"/>
  <c r="U143" i="1"/>
  <c r="U135" i="1"/>
  <c r="S161" i="1"/>
  <c r="S163" i="1"/>
  <c r="S162" i="1"/>
  <c r="M22" i="1"/>
  <c r="G24" i="1"/>
  <c r="M29" i="1"/>
  <c r="M27" i="1"/>
  <c r="U11" i="1"/>
  <c r="U10" i="1" s="1"/>
  <c r="K24" i="1"/>
  <c r="K22" i="1"/>
  <c r="K20" i="1"/>
  <c r="K18" i="1"/>
  <c r="M17" i="1"/>
  <c r="Q19" i="1"/>
  <c r="Q16" i="1" s="1"/>
  <c r="G20" i="1"/>
  <c r="Q20" i="1"/>
  <c r="K23" i="1"/>
  <c r="E24" i="1"/>
  <c r="Q25" i="1"/>
  <c r="S26" i="1"/>
  <c r="M28" i="1"/>
  <c r="M31" i="1"/>
  <c r="U40" i="1"/>
  <c r="O45" i="1"/>
  <c r="O59" i="1"/>
  <c r="O58" i="1"/>
  <c r="O57" i="1" s="1"/>
  <c r="U58" i="1"/>
  <c r="U57" i="1" s="1"/>
  <c r="U64" i="1"/>
  <c r="U62" i="1"/>
  <c r="U70" i="1"/>
  <c r="U75" i="1"/>
  <c r="O53" i="1"/>
  <c r="O51" i="1"/>
  <c r="O50" i="1" s="1"/>
  <c r="U52" i="1"/>
  <c r="T57" i="1"/>
  <c r="U59" i="1"/>
  <c r="E89" i="1"/>
  <c r="E87" i="1"/>
  <c r="E88" i="1"/>
  <c r="E86" i="1"/>
  <c r="T104" i="1"/>
  <c r="E114" i="1"/>
  <c r="E113" i="1"/>
  <c r="E112" i="1"/>
  <c r="E111" i="1"/>
  <c r="E110" i="1"/>
  <c r="E109" i="1"/>
  <c r="E108" i="1"/>
  <c r="E107" i="1"/>
  <c r="E106" i="1"/>
  <c r="E105" i="1"/>
  <c r="U121" i="1"/>
  <c r="U120" i="1" s="1"/>
  <c r="U137" i="1"/>
  <c r="K162" i="1"/>
  <c r="K161" i="1"/>
  <c r="E160" i="1"/>
  <c r="E166" i="1"/>
  <c r="E168" i="1"/>
  <c r="E165" i="1"/>
  <c r="E164" i="1" s="1"/>
  <c r="U165" i="1"/>
  <c r="E38" i="1"/>
  <c r="E34" i="1" s="1"/>
  <c r="T34" i="1"/>
  <c r="I36" i="1"/>
  <c r="I35" i="1"/>
  <c r="I39" i="1"/>
  <c r="G48" i="1"/>
  <c r="T45" i="1"/>
  <c r="U47" i="1" s="1"/>
  <c r="G47" i="1"/>
  <c r="M88" i="1"/>
  <c r="M86" i="1"/>
  <c r="M85" i="1" s="1"/>
  <c r="M87" i="1"/>
  <c r="U88" i="1"/>
  <c r="U96" i="1"/>
  <c r="U111" i="1"/>
  <c r="T164" i="1"/>
  <c r="S28" i="1"/>
  <c r="G46" i="1"/>
  <c r="G45" i="1" s="1"/>
  <c r="O27" i="1"/>
  <c r="O26" i="1" s="1"/>
  <c r="K28" i="1"/>
  <c r="K26" i="1" s="1"/>
  <c r="U28" i="1"/>
  <c r="S32" i="1"/>
  <c r="S31" i="1" s="1"/>
  <c r="I37" i="1"/>
  <c r="U44" i="1"/>
  <c r="G53" i="1"/>
  <c r="G50" i="1" s="1"/>
  <c r="U90" i="1"/>
  <c r="T92" i="1"/>
  <c r="U93" i="1"/>
  <c r="U118" i="1"/>
  <c r="K163" i="1"/>
  <c r="M167" i="1"/>
  <c r="M166" i="1"/>
  <c r="M164" i="1" s="1"/>
  <c r="U167" i="1"/>
  <c r="S89" i="1"/>
  <c r="S85" i="1" s="1"/>
  <c r="S94" i="1"/>
  <c r="S92" i="1" s="1"/>
  <c r="M95" i="1"/>
  <c r="E116" i="1"/>
  <c r="E115" i="1" s="1"/>
  <c r="E117" i="1"/>
  <c r="G143" i="1"/>
  <c r="T31" i="1"/>
  <c r="G42" i="1"/>
  <c r="G39" i="1" s="1"/>
  <c r="M46" i="1"/>
  <c r="M45" i="1" s="1"/>
  <c r="K86" i="1"/>
  <c r="K85" i="1" s="1"/>
  <c r="K93" i="1"/>
  <c r="K92" i="1" s="1"/>
  <c r="G105" i="1"/>
  <c r="G106" i="1"/>
  <c r="G107" i="1"/>
  <c r="G108" i="1"/>
  <c r="G109" i="1"/>
  <c r="G110" i="1"/>
  <c r="E135" i="1"/>
  <c r="T160" i="1"/>
  <c r="U163" i="1" s="1"/>
  <c r="M93" i="1"/>
  <c r="T115" i="1"/>
  <c r="U109" i="1" l="1"/>
  <c r="U107" i="1"/>
  <c r="U105" i="1"/>
  <c r="U104" i="1" s="1"/>
  <c r="U110" i="1"/>
  <c r="U108" i="1"/>
  <c r="U106" i="1"/>
  <c r="U46" i="1"/>
  <c r="U45" i="1" s="1"/>
  <c r="U49" i="1"/>
  <c r="U38" i="1"/>
  <c r="U35" i="1"/>
  <c r="U34" i="1" s="1"/>
  <c r="K160" i="1"/>
  <c r="U114" i="1"/>
  <c r="E85" i="1"/>
  <c r="U39" i="1"/>
  <c r="M26" i="1"/>
  <c r="O16" i="1"/>
  <c r="U36" i="1"/>
  <c r="E39" i="1"/>
  <c r="G16" i="1"/>
  <c r="U32" i="1"/>
  <c r="U33" i="1"/>
  <c r="U18" i="1"/>
  <c r="U24" i="1"/>
  <c r="U22" i="1"/>
  <c r="U25" i="1"/>
  <c r="U117" i="1"/>
  <c r="U116" i="1"/>
  <c r="U94" i="1"/>
  <c r="U92" i="1" s="1"/>
  <c r="U95" i="1"/>
  <c r="U168" i="1"/>
  <c r="U164" i="1" s="1"/>
  <c r="U166" i="1"/>
  <c r="U48" i="1"/>
  <c r="E104" i="1"/>
  <c r="U50" i="1"/>
  <c r="U17" i="1"/>
  <c r="S16" i="1"/>
  <c r="U37" i="1"/>
  <c r="U20" i="1"/>
  <c r="U21" i="1"/>
  <c r="M92" i="1"/>
  <c r="G104" i="1"/>
  <c r="U161" i="1"/>
  <c r="U160" i="1" s="1"/>
  <c r="U113" i="1"/>
  <c r="I34" i="1"/>
  <c r="U162" i="1"/>
  <c r="U112" i="1"/>
  <c r="M16" i="1"/>
  <c r="S160" i="1"/>
  <c r="K16" i="1"/>
  <c r="U91" i="1"/>
  <c r="U89" i="1"/>
  <c r="U87" i="1"/>
  <c r="U85" i="1" s="1"/>
  <c r="Q39" i="1"/>
  <c r="U19" i="1"/>
  <c r="I16" i="1"/>
  <c r="U119" i="1"/>
  <c r="U31" i="1" l="1"/>
  <c r="U16" i="1"/>
  <c r="U115" i="1"/>
</calcChain>
</file>

<file path=xl/sharedStrings.xml><?xml version="1.0" encoding="utf-8"?>
<sst xmlns="http://schemas.openxmlformats.org/spreadsheetml/2006/main" count="281" uniqueCount="151">
  <si>
    <t>สรุปผลการสำรวจการเชื่อมโยงการดำเนินงานระหว่าง ศพก. กับ Agritech and Innovation Center (AIC)</t>
  </si>
  <si>
    <t>เขต 2</t>
  </si>
  <si>
    <t>ศพก. หลัก</t>
  </si>
  <si>
    <t>จังหวัด</t>
  </si>
  <si>
    <t>รวม</t>
  </si>
  <si>
    <t>กาญจนบุรี</t>
  </si>
  <si>
    <t>นครปฐม</t>
  </si>
  <si>
    <t>ประจวบคีรีขันธ์</t>
  </si>
  <si>
    <t>เพชรบุรี</t>
  </si>
  <si>
    <t>ราชบุรี</t>
  </si>
  <si>
    <t>สมุทรสงคราม</t>
  </si>
  <si>
    <t>สมุทรสาคร</t>
  </si>
  <si>
    <t>สุพรรณบุรี</t>
  </si>
  <si>
    <t>จำนวน</t>
  </si>
  <si>
    <t>ร้อยละ</t>
  </si>
  <si>
    <t>เพศ</t>
  </si>
  <si>
    <t>ชาย</t>
  </si>
  <si>
    <t>หญิง</t>
  </si>
  <si>
    <t>อายุ</t>
  </si>
  <si>
    <t>ไม่เกิน 40</t>
  </si>
  <si>
    <t>41-50</t>
  </si>
  <si>
    <t>51-60</t>
  </si>
  <si>
    <t>61-70</t>
  </si>
  <si>
    <t>71 ปีขึ้นไป</t>
  </si>
  <si>
    <t>สินค้าหลัก</t>
  </si>
  <si>
    <t>ข้าว</t>
  </si>
  <si>
    <t>ยางพารา</t>
  </si>
  <si>
    <t>ปาล์มน้ำมัน</t>
  </si>
  <si>
    <t>ไม้ล้มลุก (2 ปี)</t>
  </si>
  <si>
    <t>ไม้ล้มลุก คือ ถั่วเขียว ผัก อ้อยโรงงาน มันสำปะหลัง ข้าวโพดเลี้ยงสัตว์</t>
  </si>
  <si>
    <t>ไม้ยืนต้น (3 ปี)</t>
  </si>
  <si>
    <t xml:space="preserve">ไม้ยืนต้น คือ ทุเรียน
</t>
  </si>
  <si>
    <t>ไม้ดอก ไม้ประดับ</t>
  </si>
  <si>
    <t>ประมง</t>
  </si>
  <si>
    <t>ปศุสัตว์</t>
  </si>
  <si>
    <t>อื่นๆ</t>
  </si>
  <si>
    <t>อื่นๆ คือ ไร่นาสวนผสม</t>
  </si>
  <si>
    <t>การเป็น Smart famer</t>
  </si>
  <si>
    <t>เป็น</t>
  </si>
  <si>
    <t>ไม่เป็น</t>
  </si>
  <si>
    <t>ไม่ได้ประเมิน</t>
  </si>
  <si>
    <t>ขาดตุณสมบัติ ข้อ</t>
  </si>
  <si>
    <t>5,2</t>
  </si>
  <si>
    <t>none</t>
  </si>
  <si>
    <t>ศพก.หลัก มีการเชื่อมโยง
การดำเนินงานกับ AIC</t>
  </si>
  <si>
    <t>มี</t>
  </si>
  <si>
    <t>ไม่มี</t>
  </si>
  <si>
    <t>รูปแบบการเชื่อมโยง ศพก.หลัก กับ AIC</t>
  </si>
  <si>
    <t>การประชุม
คกก. บริหาร AIC 
ระดับจังหวัด</t>
  </si>
  <si>
    <t>การประชุมส่วนราชการอื่นๆ ที่เกี่ยวข้อง</t>
  </si>
  <si>
    <t>การตลาด</t>
  </si>
  <si>
    <t xml:space="preserve">อื่นๆ
</t>
  </si>
  <si>
    <t>อื่นๆ ได้แก่ อบรมความรู้
/ประธาน</t>
  </si>
  <si>
    <t>การนำความรู้ที่ได้รับจาก AIC ไปใช้ในแปลงเกษตรกร</t>
  </si>
  <si>
    <t>เทคโนโลยีนวัตกรรม</t>
  </si>
  <si>
    <t>การลดต้นทุนการผลิต</t>
  </si>
  <si>
    <t>การเพิ่มประสิทธิภาพการผลิต</t>
  </si>
  <si>
    <t>การเพิ่มมูลค่าสินค้า</t>
  </si>
  <si>
    <t>การถ่ายทอดความรู้จาก AIC สู่ ศพก.หลัก</t>
  </si>
  <si>
    <t>รวม เรื่องถ่ายทอดความรู้และฝึกปฏิบัติ จาก AIC สู่ ศพก.</t>
  </si>
  <si>
    <t>เทคโนโลยีการผลิต</t>
  </si>
  <si>
    <t>การจัดการดินและปุ๋ย</t>
  </si>
  <si>
    <t xml:space="preserve">รวม การถ่ายทอดความรู้และฝึกปฏิบัติ จาก AIC สู่ ศพก. </t>
  </si>
  <si>
    <r>
      <t xml:space="preserve">AIC </t>
    </r>
    <r>
      <rPr>
        <u/>
        <sz val="14"/>
        <color theme="1"/>
        <rFont val="TH SarabunPSK"/>
        <family val="2"/>
      </rPr>
      <t>ใน</t>
    </r>
    <r>
      <rPr>
        <sz val="14"/>
        <color theme="1"/>
        <rFont val="TH SarabunPSK"/>
        <family val="2"/>
      </rPr>
      <t>พื้นที่</t>
    </r>
  </si>
  <si>
    <r>
      <t xml:space="preserve">AIC </t>
    </r>
    <r>
      <rPr>
        <u/>
        <sz val="14"/>
        <color theme="1"/>
        <rFont val="TH SarabunPSK"/>
        <family val="2"/>
      </rPr>
      <t>นอก</t>
    </r>
    <r>
      <rPr>
        <sz val="14"/>
        <color theme="1"/>
        <rFont val="TH SarabunPSK"/>
        <family val="2"/>
      </rPr>
      <t>พื้นที่</t>
    </r>
  </si>
  <si>
    <r>
      <t xml:space="preserve">(AIC นอกพื้นที่) </t>
    </r>
    <r>
      <rPr>
        <u/>
        <sz val="14"/>
        <color theme="1"/>
        <rFont val="TH SarabunPSK"/>
        <family val="2"/>
      </rPr>
      <t>ระบุ</t>
    </r>
  </si>
  <si>
    <t>การศึกษาดูงาน  ณ AIC</t>
  </si>
  <si>
    <t xml:space="preserve">รวม เรื่องการศึกษา ดูงาน ณ AIC </t>
  </si>
  <si>
    <t xml:space="preserve">รวม สถานทึ่ศึกษาดูงาน ณ AIC </t>
  </si>
  <si>
    <r>
      <t xml:space="preserve">AIC นอกพื้นที่ </t>
    </r>
    <r>
      <rPr>
        <u/>
        <sz val="14"/>
        <color theme="1"/>
        <rFont val="TH SarabunPSK"/>
        <family val="2"/>
      </rPr>
      <t>ระบุ</t>
    </r>
  </si>
  <si>
    <t>หน่วยงานที่สนับสนุนงบประมาณ ศพก. หลัก สู่ AIC</t>
  </si>
  <si>
    <t>จำนวน ศพก. ทั้งหมด</t>
  </si>
  <si>
    <t>จำนวน ศพก. ที่ได้รับการสนับสนุนงบประมาณจากหน่วยงานทั้งหมด</t>
  </si>
  <si>
    <t>*คิดจาก ศพก. ของเขต และประเทศ</t>
  </si>
  <si>
    <t>กรมส่งเสริมการเกษตร</t>
  </si>
  <si>
    <t>ศพก. ที่ได้รับงบประมาณสนับสนุน</t>
  </si>
  <si>
    <t xml:space="preserve">กิจกรรม </t>
  </si>
  <si>
    <t>สนับสนุนปัจจัยการผลิต</t>
  </si>
  <si>
    <t>การอบรม/ประชุม</t>
  </si>
  <si>
    <t>งบประมาณ
(บาท)</t>
  </si>
  <si>
    <r>
      <t>หน่วยงาน</t>
    </r>
    <r>
      <rPr>
        <b/>
        <u/>
        <sz val="14"/>
        <color theme="1"/>
        <rFont val="TH SarabunPSK"/>
        <family val="2"/>
      </rPr>
      <t>ภายใน</t>
    </r>
    <r>
      <rPr>
        <b/>
        <sz val="14"/>
        <color theme="1"/>
        <rFont val="TH SarabunPSK"/>
        <family val="2"/>
      </rPr>
      <t>สังกัด กษ.</t>
    </r>
  </si>
  <si>
    <t>ระบุหน่วยงาน</t>
  </si>
  <si>
    <t>หน่วยงานอื่นๆ</t>
  </si>
  <si>
    <t>อำเภอ</t>
  </si>
  <si>
    <t>AIC</t>
  </si>
  <si>
    <t>เงินทุนส่วนตัวเกษตรกร</t>
  </si>
  <si>
    <t>เงินทุนกลุ่มเกษตรกร</t>
  </si>
  <si>
    <t>การพัฒนา ศพก.</t>
  </si>
  <si>
    <t>ปัญหา อุปสรรค และข้อสนอแนะ ในการเชื่อมโยงการดำเนินงานระหว่าง ศพก. หลัก กับ AIC</t>
  </si>
  <si>
    <t>รวมปัญหา อุปสรรค</t>
  </si>
  <si>
    <t>ขาดการสนับสนุนงบประมาณ</t>
  </si>
  <si>
    <t>ไม่พร้อม (เวลา ระยะทางสถานที่)</t>
  </si>
  <si>
    <t>สถานการณ์Covid-19</t>
  </si>
  <si>
    <t>เทคโนโลยีไม่ตรงความต้องการ</t>
  </si>
  <si>
    <t>ขาดการประชาสัมพันธ์ให้รู้จัก AIC</t>
  </si>
  <si>
    <t>ขาดการบูรณาการร่วมกัน</t>
  </si>
  <si>
    <t>รวมข้อเสนอแนะ</t>
  </si>
  <si>
    <t>สนับนุนงบประมาณ</t>
  </si>
  <si>
    <t>การบูรณาการร่วมกัน</t>
  </si>
  <si>
    <t>สำรวจความต้องการ</t>
  </si>
  <si>
    <t>สนับสนุนองค์ความรู้/เทคโนโลยีข้อมูลข่าวสาร</t>
  </si>
  <si>
    <t>ศูนย์เครือข่าย ศพก.</t>
  </si>
  <si>
    <t>จำนวนศูนย์เครือข่ายทั้งหมด</t>
  </si>
  <si>
    <t>จำนวนอำเภอ (ศพก.หลัก) ที่ศูนยเครือข่ายมีการดำเนินการ/ไม่ดำเนินการ
การดำเนินงานกับ AIC</t>
  </si>
  <si>
    <t>การเชื่อมโยงการดำเนินงานของศูนย์เครือข่าย สู่ AIC</t>
  </si>
  <si>
    <t>มีการเชื่อมโยงการดำเนินการ</t>
  </si>
  <si>
    <t>ไม่มีการเชื่อมโยงการดำเนินการ</t>
  </si>
  <si>
    <t>ประเภทศูนย์เครือข่ายที่มีการดำเนินงาน สู่ AIC</t>
  </si>
  <si>
    <t xml:space="preserve"> ศจช.</t>
  </si>
  <si>
    <t>ศดปช</t>
  </si>
  <si>
    <t>ด้านประมง</t>
  </si>
  <si>
    <t>ด้านพืชไร่</t>
  </si>
  <si>
    <t>ด้านสหกรณ์</t>
  </si>
  <si>
    <t>ด้านไม้ผล</t>
  </si>
  <si>
    <t>ด้านไม้ยืนต้น</t>
  </si>
  <si>
    <t>ด้านท่องเที่ยว</t>
  </si>
  <si>
    <t>ด้านแปรรูป</t>
  </si>
  <si>
    <t>ด้านเศรษฐกิจพอเพียง/เกษตรทฤษฎีใหม่/
เกษตรผสมผสาน</t>
  </si>
  <si>
    <t xml:space="preserve">รูปแบบการดำเนินการเชื่อมโยง </t>
  </si>
  <si>
    <t>การประชุม คกก. AIC ระดับจังหวัด</t>
  </si>
  <si>
    <t>การประชุมอื่นๆ</t>
  </si>
  <si>
    <t xml:space="preserve"> เรื่องการถ่ายทอดความรู้ และฝึกปฏิบัติจาก AIC สู่ ศูนย์เครือข่าย</t>
  </si>
  <si>
    <t xml:space="preserve">การถ่ายทอดความรู้และฝึกปฏิบัติ จาก AIC สู่ ศูนย์เครือข่าย  </t>
  </si>
  <si>
    <r>
      <t xml:space="preserve">AIC </t>
    </r>
    <r>
      <rPr>
        <u/>
        <sz val="14"/>
        <rFont val="TH SarabunPSK"/>
        <family val="2"/>
      </rPr>
      <t>ใน</t>
    </r>
    <r>
      <rPr>
        <sz val="14"/>
        <rFont val="TH SarabunPSK"/>
        <family val="2"/>
      </rPr>
      <t>พื้นที่</t>
    </r>
  </si>
  <si>
    <r>
      <t xml:space="preserve">AIC </t>
    </r>
    <r>
      <rPr>
        <u/>
        <sz val="14"/>
        <rFont val="TH SarabunPSK"/>
        <family val="2"/>
      </rPr>
      <t>นอก</t>
    </r>
    <r>
      <rPr>
        <sz val="14"/>
        <rFont val="TH SarabunPSK"/>
        <family val="2"/>
      </rPr>
      <t>พื้นที่</t>
    </r>
  </si>
  <si>
    <r>
      <t xml:space="preserve">AIC นอกพื้นที่ </t>
    </r>
    <r>
      <rPr>
        <u/>
        <sz val="14"/>
        <rFont val="TH SarabunPSK"/>
        <family val="2"/>
      </rPr>
      <t>ระบุ</t>
    </r>
  </si>
  <si>
    <t>.</t>
  </si>
  <si>
    <t xml:space="preserve">เรื่องศึกษาดูงาน ที่ AIC สู่ ศูนย์เครือข่าย  </t>
  </si>
  <si>
    <t>การศึกษาดูงาน ที่ AIC สู่ ศูนย์เครือข่าย</t>
  </si>
  <si>
    <t xml:space="preserve">เรื่องการนำความรู้เทคโนโลยี/นวัตกรรมจาก AIC ไปใช้ในแปลงเกษตรกร </t>
  </si>
  <si>
    <t>หน่วยงานที่สนับสนุนงบประมาณ ศูนย์เครือข่าย สู่ AIC</t>
  </si>
  <si>
    <t>จำนวนศูนย์เครือข่าย</t>
  </si>
  <si>
    <t>จำนวน ศูนย์เครือข่าย ศพก. ที่ได้รับการสนับสนุนงบประมาณจากหน่วยงานทั้งหมด</t>
  </si>
  <si>
    <t xml:space="preserve">*คิดจาก ศพก. ของจังหวัด และเขต </t>
  </si>
  <si>
    <t>ศูนย์เครือข่ายที่ได้รับงบประมาณสนับสนุน</t>
  </si>
  <si>
    <t>กิจกรรม</t>
  </si>
  <si>
    <t>การประชุม</t>
  </si>
  <si>
    <r>
      <t>หน่วยงาน</t>
    </r>
    <r>
      <rPr>
        <b/>
        <u/>
        <sz val="14"/>
        <rFont val="TH SarabunPSK"/>
        <family val="2"/>
      </rPr>
      <t>ภายใน</t>
    </r>
    <r>
      <rPr>
        <b/>
        <sz val="14"/>
        <rFont val="TH SarabunPSK"/>
        <family val="2"/>
      </rPr>
      <t>สังกัดกระทรวงเกษตรและสหกรณ์</t>
    </r>
  </si>
  <si>
    <t>ระบุ</t>
  </si>
  <si>
    <t>โรงเรือนพลังงานแสงอาทิตย์</t>
  </si>
  <si>
    <t>หน่วยงานอื่น/กิจกรรมเฉพาะด้าน</t>
  </si>
  <si>
    <t>ปัญหา อุปสรรค และข้อสนอแนะ ในการเชื่อมโยงศูนย์เครือข่าย กับ AIC</t>
  </si>
  <si>
    <t>ระยะทาง</t>
  </si>
  <si>
    <t>ข้อเสนอแนะ</t>
  </si>
  <si>
    <t>เพิ่มการประชาสัมพันธ์ให้รู้จัก AIC</t>
  </si>
  <si>
    <t>ศพก.หลัก เป็นต้นแบบก่อน</t>
  </si>
  <si>
    <t>การเชื่อมโยงอื่นๆ</t>
  </si>
  <si>
    <t>Smart Farmer</t>
  </si>
  <si>
    <t xml:space="preserve"> Yong Smart Farmer</t>
  </si>
  <si>
    <t>วิสาหกิจชุมชน</t>
  </si>
  <si>
    <t>อื่นๆ คือ กลุ่มส่งเสริมอาชีพ กลุ่มแม่บ้าน ศจช. กลุ่มเกษตรกร สถาบันเกษตรกร แปลงใหญ่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</si>
</sst>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2"/>
      <name val="TH SarabunPSK"/>
      <family val="2"/>
    </font>
    <font>
      <b/>
      <sz val="48"/>
      <color rgb="FF0000FF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u/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rgb="FF0000FF"/>
      <name val="TH SarabunPSK"/>
      <family val="2"/>
    </font>
    <font>
      <b/>
      <u/>
      <sz val="14"/>
      <color theme="1"/>
      <name val="TH SarabunPSK"/>
      <family val="2"/>
    </font>
    <font>
      <b/>
      <sz val="36"/>
      <color rgb="FF0000FF"/>
      <name val="TH SarabunPSK"/>
      <family val="2"/>
    </font>
    <font>
      <u/>
      <sz val="14"/>
      <name val="TH SarabunPSK"/>
      <family val="2"/>
    </font>
    <font>
      <b/>
      <u/>
      <sz val="14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6" fillId="0" borderId="0" xfId="0" applyFont="1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 applyAlignment="1">
      <alignment horizontal="center" vertical="top" wrapText="1"/>
    </xf>
    <xf numFmtId="0" fontId="6" fillId="0" borderId="0" xfId="0" applyFont="1" applyFill="1"/>
    <xf numFmtId="0" fontId="5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1" fontId="4" fillId="5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0" xfId="0" applyFont="1"/>
    <xf numFmtId="0" fontId="5" fillId="6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horizontal="center" vertical="top" wrapText="1"/>
    </xf>
    <xf numFmtId="2" fontId="5" fillId="6" borderId="1" xfId="0" applyNumberFormat="1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3" fontId="5" fillId="6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top" wrapText="1"/>
    </xf>
    <xf numFmtId="3" fontId="4" fillId="6" borderId="1" xfId="0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/>
    </xf>
    <xf numFmtId="0" fontId="2" fillId="0" borderId="0" xfId="0" applyFont="1" applyFill="1"/>
    <xf numFmtId="0" fontId="8" fillId="5" borderId="3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8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3" fontId="4" fillId="8" borderId="1" xfId="0" applyNumberFormat="1" applyFont="1" applyFill="1" applyBorder="1" applyAlignment="1">
      <alignment horizontal="center" vertical="top" wrapText="1"/>
    </xf>
    <xf numFmtId="0" fontId="8" fillId="9" borderId="1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3" fontId="5" fillId="9" borderId="1" xfId="0" applyNumberFormat="1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center"/>
    </xf>
    <xf numFmtId="1" fontId="4" fillId="8" borderId="1" xfId="0" applyNumberFormat="1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top" wrapText="1"/>
    </xf>
    <xf numFmtId="2" fontId="4" fillId="7" borderId="1" xfId="0" applyNumberFormat="1" applyFont="1" applyFill="1" applyBorder="1" applyAlignment="1">
      <alignment horizontal="center" vertical="top" wrapText="1"/>
    </xf>
    <xf numFmtId="0" fontId="8" fillId="8" borderId="2" xfId="0" applyFont="1" applyFill="1" applyBorder="1" applyAlignment="1">
      <alignment horizontal="center" vertical="top" wrapText="1"/>
    </xf>
    <xf numFmtId="1" fontId="8" fillId="8" borderId="1" xfId="0" applyNumberFormat="1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top" wrapText="1"/>
    </xf>
    <xf numFmtId="1" fontId="8" fillId="7" borderId="1" xfId="0" applyNumberFormat="1" applyFont="1" applyFill="1" applyBorder="1" applyAlignment="1">
      <alignment horizontal="center" vertical="top" wrapText="1"/>
    </xf>
    <xf numFmtId="1" fontId="4" fillId="7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" fontId="8" fillId="7" borderId="1" xfId="0" applyNumberFormat="1" applyFont="1" applyFill="1" applyBorder="1" applyAlignment="1">
      <alignment horizontal="left" vertical="top" wrapText="1"/>
    </xf>
    <xf numFmtId="3" fontId="4" fillId="7" borderId="1" xfId="0" applyNumberFormat="1" applyFont="1" applyFill="1" applyBorder="1" applyAlignment="1">
      <alignment horizontal="center" vertical="top" wrapText="1"/>
    </xf>
    <xf numFmtId="1" fontId="5" fillId="10" borderId="1" xfId="0" applyNumberFormat="1" applyFont="1" applyFill="1" applyBorder="1" applyAlignment="1">
      <alignment horizontal="center" vertical="top" wrapText="1"/>
    </xf>
    <xf numFmtId="0" fontId="8" fillId="7" borderId="5" xfId="0" applyFont="1" applyFill="1" applyBorder="1" applyAlignment="1">
      <alignment horizontal="left"/>
    </xf>
    <xf numFmtId="0" fontId="8" fillId="7" borderId="6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center" vertical="top" wrapText="1"/>
    </xf>
    <xf numFmtId="2" fontId="4" fillId="10" borderId="1" xfId="0" applyNumberFormat="1" applyFont="1" applyFill="1" applyBorder="1" applyAlignment="1">
      <alignment horizontal="center" vertical="top" wrapText="1"/>
    </xf>
    <xf numFmtId="3" fontId="5" fillId="10" borderId="1" xfId="0" applyNumberFormat="1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left" vertical="top" wrapText="1"/>
    </xf>
    <xf numFmtId="3" fontId="4" fillId="10" borderId="1" xfId="0" applyNumberFormat="1" applyFont="1" applyFill="1" applyBorder="1" applyAlignment="1">
      <alignment horizontal="center" vertical="top" wrapText="1"/>
    </xf>
    <xf numFmtId="0" fontId="9" fillId="10" borderId="1" xfId="0" applyFont="1" applyFill="1" applyBorder="1" applyAlignment="1">
      <alignment horizontal="left" vertical="top" wrapText="1"/>
    </xf>
    <xf numFmtId="0" fontId="5" fillId="10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8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3"/>
  <sheetViews>
    <sheetView tabSelected="1" workbookViewId="0">
      <selection activeCell="A2" sqref="A2:U2"/>
    </sheetView>
  </sheetViews>
  <sheetFormatPr defaultColWidth="9.09765625" defaultRowHeight="21" x14ac:dyDescent="0.55000000000000004"/>
  <cols>
    <col min="1" max="1" width="8.796875" style="110" customWidth="1"/>
    <col min="2" max="2" width="5" style="107" customWidth="1"/>
    <col min="3" max="3" width="24.296875" style="107" customWidth="1"/>
    <col min="4" max="4" width="10.69921875" style="108" customWidth="1"/>
    <col min="5" max="19" width="9.69921875" style="108" customWidth="1"/>
    <col min="20" max="20" width="14" style="109" bestFit="1" customWidth="1"/>
    <col min="21" max="21" width="14" style="109" customWidth="1"/>
    <col min="22" max="16384" width="9.09765625" style="2"/>
  </cols>
  <sheetData>
    <row r="1" spans="1:21" ht="27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7" x14ac:dyDescent="0.5500000000000000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55000000000000004">
      <c r="A4" s="3" t="s">
        <v>2</v>
      </c>
      <c r="B4" s="3"/>
      <c r="C4" s="3"/>
      <c r="D4" s="4" t="s">
        <v>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4</v>
      </c>
      <c r="U4" s="4"/>
    </row>
    <row r="5" spans="1:21" ht="31.5" customHeight="1" x14ac:dyDescent="0.55000000000000004">
      <c r="A5" s="3"/>
      <c r="B5" s="3"/>
      <c r="C5" s="3"/>
      <c r="D5" s="5" t="s">
        <v>5</v>
      </c>
      <c r="E5" s="5"/>
      <c r="F5" s="6" t="s">
        <v>6</v>
      </c>
      <c r="G5" s="6"/>
      <c r="H5" s="5" t="s">
        <v>7</v>
      </c>
      <c r="I5" s="5"/>
      <c r="J5" s="6" t="s">
        <v>8</v>
      </c>
      <c r="K5" s="6"/>
      <c r="L5" s="5" t="s">
        <v>9</v>
      </c>
      <c r="M5" s="5"/>
      <c r="N5" s="6" t="s">
        <v>10</v>
      </c>
      <c r="O5" s="6"/>
      <c r="P5" s="5" t="s">
        <v>11</v>
      </c>
      <c r="Q5" s="5"/>
      <c r="R5" s="6" t="s">
        <v>12</v>
      </c>
      <c r="S5" s="6"/>
      <c r="T5" s="7" t="s">
        <v>13</v>
      </c>
      <c r="U5" s="8" t="s">
        <v>14</v>
      </c>
    </row>
    <row r="6" spans="1:21" x14ac:dyDescent="0.55000000000000004">
      <c r="A6" s="3"/>
      <c r="B6" s="3"/>
      <c r="C6" s="3"/>
      <c r="D6" s="9" t="s">
        <v>13</v>
      </c>
      <c r="E6" s="10" t="s">
        <v>14</v>
      </c>
      <c r="F6" s="11" t="s">
        <v>13</v>
      </c>
      <c r="G6" s="12" t="s">
        <v>14</v>
      </c>
      <c r="H6" s="9" t="s">
        <v>13</v>
      </c>
      <c r="I6" s="10" t="s">
        <v>14</v>
      </c>
      <c r="J6" s="11" t="s">
        <v>13</v>
      </c>
      <c r="K6" s="12" t="s">
        <v>14</v>
      </c>
      <c r="L6" s="9" t="s">
        <v>13</v>
      </c>
      <c r="M6" s="10" t="s">
        <v>14</v>
      </c>
      <c r="N6" s="11" t="s">
        <v>13</v>
      </c>
      <c r="O6" s="12" t="s">
        <v>14</v>
      </c>
      <c r="P6" s="9" t="s">
        <v>13</v>
      </c>
      <c r="Q6" s="10" t="s">
        <v>14</v>
      </c>
      <c r="R6" s="11" t="s">
        <v>13</v>
      </c>
      <c r="S6" s="12" t="s">
        <v>14</v>
      </c>
      <c r="T6" s="7"/>
      <c r="U6" s="8"/>
    </row>
    <row r="7" spans="1:21" s="17" customFormat="1" ht="18.75" customHeight="1" x14ac:dyDescent="0.55000000000000004">
      <c r="A7" s="13" t="s">
        <v>15</v>
      </c>
      <c r="B7" s="14" t="s">
        <v>4</v>
      </c>
      <c r="C7" s="14"/>
      <c r="D7" s="15">
        <v>13</v>
      </c>
      <c r="E7" s="15">
        <f>E8+E9</f>
        <v>100</v>
      </c>
      <c r="F7" s="16">
        <v>7</v>
      </c>
      <c r="G7" s="16">
        <f>G8+G9</f>
        <v>100</v>
      </c>
      <c r="H7" s="16">
        <v>8</v>
      </c>
      <c r="I7" s="16">
        <f>I8+I9</f>
        <v>100</v>
      </c>
      <c r="J7" s="16">
        <v>8</v>
      </c>
      <c r="K7" s="16">
        <f>K8+K9</f>
        <v>100</v>
      </c>
      <c r="L7" s="16">
        <v>10</v>
      </c>
      <c r="M7" s="16">
        <f>M8+M9</f>
        <v>100</v>
      </c>
      <c r="N7" s="16">
        <v>3</v>
      </c>
      <c r="O7" s="16">
        <f>O8+O9</f>
        <v>100</v>
      </c>
      <c r="P7" s="16">
        <v>3</v>
      </c>
      <c r="Q7" s="16">
        <f>Q8+Q9</f>
        <v>100</v>
      </c>
      <c r="R7" s="16">
        <v>10</v>
      </c>
      <c r="S7" s="16">
        <f>S8+S9</f>
        <v>100</v>
      </c>
      <c r="T7" s="15">
        <f t="shared" ref="T7:T14" si="0">SUM(D7,F7,H7,J7,L7,N7,P7,R7)</f>
        <v>62</v>
      </c>
      <c r="U7" s="15">
        <f>SUM(U8:U9)</f>
        <v>100</v>
      </c>
    </row>
    <row r="8" spans="1:21" s="17" customFormat="1" x14ac:dyDescent="0.55000000000000004">
      <c r="A8" s="13"/>
      <c r="B8" s="18" t="s">
        <v>16</v>
      </c>
      <c r="C8" s="18"/>
      <c r="D8" s="19">
        <v>12</v>
      </c>
      <c r="E8" s="20">
        <f>D8*100/D7</f>
        <v>92.307692307692307</v>
      </c>
      <c r="F8" s="19">
        <v>6</v>
      </c>
      <c r="G8" s="20">
        <f>F8*100/F7</f>
        <v>85.714285714285708</v>
      </c>
      <c r="H8" s="19">
        <v>7</v>
      </c>
      <c r="I8" s="20">
        <f>H8*100/H7</f>
        <v>87.5</v>
      </c>
      <c r="J8" s="19">
        <v>8</v>
      </c>
      <c r="K8" s="21">
        <f>J8*100/J7</f>
        <v>100</v>
      </c>
      <c r="L8" s="19">
        <v>10</v>
      </c>
      <c r="M8" s="19">
        <f>L8*100/L7</f>
        <v>100</v>
      </c>
      <c r="N8" s="19">
        <v>2</v>
      </c>
      <c r="O8" s="20">
        <f>N8*100/N7</f>
        <v>66.666666666666671</v>
      </c>
      <c r="P8" s="19">
        <v>3</v>
      </c>
      <c r="Q8" s="21">
        <f>P8*100/P7</f>
        <v>100</v>
      </c>
      <c r="R8" s="19">
        <v>9</v>
      </c>
      <c r="S8" s="19">
        <f>R8*100/R7</f>
        <v>90</v>
      </c>
      <c r="T8" s="19">
        <f t="shared" si="0"/>
        <v>57</v>
      </c>
      <c r="U8" s="20">
        <f>T8*100/T7</f>
        <v>91.935483870967744</v>
      </c>
    </row>
    <row r="9" spans="1:21" s="17" customFormat="1" x14ac:dyDescent="0.55000000000000004">
      <c r="A9" s="13"/>
      <c r="B9" s="18" t="s">
        <v>17</v>
      </c>
      <c r="C9" s="18"/>
      <c r="D9" s="19">
        <v>1</v>
      </c>
      <c r="E9" s="20">
        <f>D9*100/D7</f>
        <v>7.6923076923076925</v>
      </c>
      <c r="F9" s="19">
        <v>1</v>
      </c>
      <c r="G9" s="20">
        <f>F9*100/F7</f>
        <v>14.285714285714286</v>
      </c>
      <c r="H9" s="19">
        <v>1</v>
      </c>
      <c r="I9" s="20">
        <f>H9*100/H7</f>
        <v>12.5</v>
      </c>
      <c r="J9" s="19">
        <v>0</v>
      </c>
      <c r="K9" s="21">
        <f>J9*100/J7</f>
        <v>0</v>
      </c>
      <c r="L9" s="19">
        <v>0</v>
      </c>
      <c r="M9" s="19">
        <f>L9*100/L7</f>
        <v>0</v>
      </c>
      <c r="N9" s="19">
        <v>1</v>
      </c>
      <c r="O9" s="20">
        <f>N9*100/N7</f>
        <v>33.333333333333336</v>
      </c>
      <c r="P9" s="19">
        <v>0</v>
      </c>
      <c r="Q9" s="21">
        <f>P9*100/P7</f>
        <v>0</v>
      </c>
      <c r="R9" s="19">
        <v>1</v>
      </c>
      <c r="S9" s="19">
        <f>R9*100/R7</f>
        <v>10</v>
      </c>
      <c r="T9" s="19">
        <f t="shared" si="0"/>
        <v>5</v>
      </c>
      <c r="U9" s="20">
        <f>T9*100/T7</f>
        <v>8.064516129032258</v>
      </c>
    </row>
    <row r="10" spans="1:21" s="17" customFormat="1" x14ac:dyDescent="0.55000000000000004">
      <c r="A10" s="22" t="s">
        <v>18</v>
      </c>
      <c r="B10" s="4" t="s">
        <v>4</v>
      </c>
      <c r="C10" s="4"/>
      <c r="D10" s="23">
        <f>SUM(D11:D15)</f>
        <v>13</v>
      </c>
      <c r="E10" s="23">
        <f t="shared" ref="E10" si="1">SUM(E11:E15)</f>
        <v>100</v>
      </c>
      <c r="F10" s="23">
        <v>7</v>
      </c>
      <c r="G10" s="24">
        <f t="shared" ref="G10" si="2">SUM(G11:G15)</f>
        <v>100</v>
      </c>
      <c r="H10" s="23">
        <f>SUM(H11:H15)</f>
        <v>8</v>
      </c>
      <c r="I10" s="23">
        <f t="shared" ref="I10" si="3">SUM(I11:I15)</f>
        <v>100</v>
      </c>
      <c r="J10" s="23">
        <f>SUM(J11:J15)</f>
        <v>8</v>
      </c>
      <c r="K10" s="23">
        <f t="shared" ref="K10" si="4">SUM(K11:K15)</f>
        <v>100</v>
      </c>
      <c r="L10" s="23">
        <f>SUM(L11:L15)</f>
        <v>10</v>
      </c>
      <c r="M10" s="23">
        <f t="shared" ref="M10" si="5">SUM(M11:M15)</f>
        <v>100</v>
      </c>
      <c r="N10" s="23">
        <f>SUM(N11:N15)</f>
        <v>3</v>
      </c>
      <c r="O10" s="23">
        <f t="shared" ref="O10" si="6">SUM(O11:O15)</f>
        <v>100</v>
      </c>
      <c r="P10" s="23">
        <f>SUM(P11:P15)</f>
        <v>3</v>
      </c>
      <c r="Q10" s="23">
        <f t="shared" ref="Q10" si="7">SUM(Q11:Q15)</f>
        <v>100</v>
      </c>
      <c r="R10" s="23">
        <f>SUM(R11:R15)</f>
        <v>10</v>
      </c>
      <c r="S10" s="23">
        <f t="shared" ref="S10" si="8">SUM(S11:S15)</f>
        <v>100</v>
      </c>
      <c r="T10" s="23">
        <f t="shared" si="0"/>
        <v>62</v>
      </c>
      <c r="U10" s="24">
        <f>SUM(U11:U15)</f>
        <v>98.387096774193537</v>
      </c>
    </row>
    <row r="11" spans="1:21" s="17" customFormat="1" x14ac:dyDescent="0.55000000000000004">
      <c r="A11" s="22"/>
      <c r="B11" s="18" t="s">
        <v>19</v>
      </c>
      <c r="C11" s="18"/>
      <c r="D11" s="19">
        <v>0</v>
      </c>
      <c r="E11" s="19">
        <f>D11*100/D7</f>
        <v>0</v>
      </c>
      <c r="F11" s="19">
        <v>0</v>
      </c>
      <c r="G11" s="20">
        <f>F11*100/F7</f>
        <v>0</v>
      </c>
      <c r="H11" s="19">
        <v>0</v>
      </c>
      <c r="I11" s="19">
        <f>H11*100/H7</f>
        <v>0</v>
      </c>
      <c r="J11" s="19">
        <v>1</v>
      </c>
      <c r="K11" s="19">
        <f>J11*100/J7</f>
        <v>12.5</v>
      </c>
      <c r="L11" s="19">
        <v>0</v>
      </c>
      <c r="M11" s="19">
        <f>L11*100/L7</f>
        <v>0</v>
      </c>
      <c r="N11" s="19">
        <v>0</v>
      </c>
      <c r="O11" s="20">
        <f>N11*100/N7</f>
        <v>0</v>
      </c>
      <c r="P11" s="19">
        <v>0</v>
      </c>
      <c r="Q11" s="19">
        <f>P11*100/P7</f>
        <v>0</v>
      </c>
      <c r="R11" s="19">
        <v>0</v>
      </c>
      <c r="S11" s="19">
        <f>R11*100/R7</f>
        <v>0</v>
      </c>
      <c r="T11" s="19">
        <f t="shared" si="0"/>
        <v>1</v>
      </c>
      <c r="U11" s="20">
        <f>T11*100/T10</f>
        <v>1.6129032258064515</v>
      </c>
    </row>
    <row r="12" spans="1:21" s="17" customFormat="1" x14ac:dyDescent="0.55000000000000004">
      <c r="A12" s="22"/>
      <c r="B12" s="18" t="s">
        <v>20</v>
      </c>
      <c r="C12" s="18"/>
      <c r="D12" s="19">
        <v>6</v>
      </c>
      <c r="E12" s="20">
        <f>D12*100/D7</f>
        <v>46.153846153846153</v>
      </c>
      <c r="F12" s="19">
        <v>2</v>
      </c>
      <c r="G12" s="20">
        <f>F12*100/F7</f>
        <v>28.571428571428573</v>
      </c>
      <c r="H12" s="19">
        <v>0</v>
      </c>
      <c r="I12" s="19">
        <f>H12*100/H7</f>
        <v>0</v>
      </c>
      <c r="J12" s="19">
        <v>2</v>
      </c>
      <c r="K12" s="20">
        <f>J12*100/J7</f>
        <v>25</v>
      </c>
      <c r="L12" s="19">
        <v>4</v>
      </c>
      <c r="M12" s="19">
        <f>L12*100/L7</f>
        <v>40</v>
      </c>
      <c r="N12" s="19">
        <v>0</v>
      </c>
      <c r="O12" s="20">
        <f>N12*100/N7</f>
        <v>0</v>
      </c>
      <c r="P12" s="19">
        <v>1</v>
      </c>
      <c r="Q12" s="20">
        <f>P12*100/P7</f>
        <v>33.333333333333336</v>
      </c>
      <c r="R12" s="19">
        <v>5</v>
      </c>
      <c r="S12" s="19">
        <f>R12*100/R7</f>
        <v>50</v>
      </c>
      <c r="T12" s="19">
        <f t="shared" si="0"/>
        <v>20</v>
      </c>
      <c r="U12" s="20">
        <f>T12*100/T10</f>
        <v>32.258064516129032</v>
      </c>
    </row>
    <row r="13" spans="1:21" s="17" customFormat="1" x14ac:dyDescent="0.55000000000000004">
      <c r="A13" s="22"/>
      <c r="B13" s="18" t="s">
        <v>21</v>
      </c>
      <c r="C13" s="18"/>
      <c r="D13" s="19">
        <v>5</v>
      </c>
      <c r="E13" s="20">
        <f>D13*100/D7</f>
        <v>38.46153846153846</v>
      </c>
      <c r="F13" s="19">
        <v>3</v>
      </c>
      <c r="G13" s="20">
        <f>F13*100/F7</f>
        <v>42.857142857142854</v>
      </c>
      <c r="H13" s="19">
        <v>3</v>
      </c>
      <c r="I13" s="20">
        <f>H13*100/H7</f>
        <v>37.5</v>
      </c>
      <c r="J13" s="19">
        <v>2</v>
      </c>
      <c r="K13" s="20">
        <f>J13*100/J7</f>
        <v>25</v>
      </c>
      <c r="L13" s="19">
        <v>1</v>
      </c>
      <c r="M13" s="19">
        <f>L13*100/L7</f>
        <v>10</v>
      </c>
      <c r="N13" s="19">
        <v>1</v>
      </c>
      <c r="O13" s="20">
        <f>N13*100/N7</f>
        <v>33.333333333333336</v>
      </c>
      <c r="P13" s="19">
        <v>0</v>
      </c>
      <c r="Q13" s="20">
        <f>P13*100/P7</f>
        <v>0</v>
      </c>
      <c r="R13" s="19">
        <v>2</v>
      </c>
      <c r="S13" s="20">
        <f>R13*100/R7</f>
        <v>20</v>
      </c>
      <c r="T13" s="19">
        <f t="shared" si="0"/>
        <v>17</v>
      </c>
      <c r="U13" s="20">
        <f>T13*100/T10</f>
        <v>27.419354838709676</v>
      </c>
    </row>
    <row r="14" spans="1:21" s="17" customFormat="1" x14ac:dyDescent="0.55000000000000004">
      <c r="A14" s="22"/>
      <c r="B14" s="18" t="s">
        <v>22</v>
      </c>
      <c r="C14" s="18"/>
      <c r="D14" s="19">
        <v>2</v>
      </c>
      <c r="E14" s="20">
        <f>D14*100/D7</f>
        <v>15.384615384615385</v>
      </c>
      <c r="F14" s="19">
        <v>2</v>
      </c>
      <c r="G14" s="20">
        <f>F14*100/F7</f>
        <v>28.571428571428573</v>
      </c>
      <c r="H14" s="19">
        <v>4</v>
      </c>
      <c r="I14" s="20">
        <f>H14*100/H7</f>
        <v>50</v>
      </c>
      <c r="J14" s="19">
        <v>2</v>
      </c>
      <c r="K14" s="20">
        <f>J14*100/J7</f>
        <v>25</v>
      </c>
      <c r="L14" s="19">
        <v>4</v>
      </c>
      <c r="M14" s="19">
        <f>L14*100/L7</f>
        <v>40</v>
      </c>
      <c r="N14" s="19">
        <v>2</v>
      </c>
      <c r="O14" s="20">
        <f>N14*100/N7</f>
        <v>66.666666666666671</v>
      </c>
      <c r="P14" s="19">
        <v>1</v>
      </c>
      <c r="Q14" s="20">
        <f>P14*100/P7</f>
        <v>33.333333333333336</v>
      </c>
      <c r="R14" s="19">
        <v>2</v>
      </c>
      <c r="S14" s="20">
        <f>R14*100/R7</f>
        <v>20</v>
      </c>
      <c r="T14" s="19">
        <f t="shared" si="0"/>
        <v>19</v>
      </c>
      <c r="U14" s="20">
        <f>T14*100/T10</f>
        <v>30.64516129032258</v>
      </c>
    </row>
    <row r="15" spans="1:21" s="17" customFormat="1" x14ac:dyDescent="0.55000000000000004">
      <c r="A15" s="22"/>
      <c r="B15" s="18" t="s">
        <v>23</v>
      </c>
      <c r="C15" s="18"/>
      <c r="D15" s="19">
        <v>0</v>
      </c>
      <c r="E15" s="19">
        <f>D15*100/D7</f>
        <v>0</v>
      </c>
      <c r="F15" s="19">
        <v>0</v>
      </c>
      <c r="G15" s="20">
        <f>F15*100/F7</f>
        <v>0</v>
      </c>
      <c r="H15" s="19">
        <v>1</v>
      </c>
      <c r="I15" s="19">
        <f>H15*100/H7</f>
        <v>12.5</v>
      </c>
      <c r="J15" s="19">
        <v>1</v>
      </c>
      <c r="K15" s="20">
        <f>J15*100/J7</f>
        <v>12.5</v>
      </c>
      <c r="L15" s="19">
        <v>1</v>
      </c>
      <c r="M15" s="19">
        <f>L15*100/L7</f>
        <v>10</v>
      </c>
      <c r="N15" s="19">
        <v>0</v>
      </c>
      <c r="O15" s="19">
        <f>N15*100/N7</f>
        <v>0</v>
      </c>
      <c r="P15" s="19">
        <v>1</v>
      </c>
      <c r="Q15" s="20">
        <f>P15*100/P7</f>
        <v>33.333333333333336</v>
      </c>
      <c r="R15" s="19">
        <v>1</v>
      </c>
      <c r="S15" s="19">
        <f>R15*100/R7</f>
        <v>10</v>
      </c>
      <c r="T15" s="25">
        <f>SUM(D15,F15,H15,J15,L15,N15,P15,R155)</f>
        <v>4</v>
      </c>
      <c r="U15" s="20">
        <f>T15*100/T10</f>
        <v>6.4516129032258061</v>
      </c>
    </row>
    <row r="16" spans="1:21" s="27" customFormat="1" x14ac:dyDescent="0.55000000000000004">
      <c r="A16" s="13" t="s">
        <v>24</v>
      </c>
      <c r="B16" s="14" t="s">
        <v>4</v>
      </c>
      <c r="C16" s="14"/>
      <c r="D16" s="16">
        <f t="shared" ref="D16:S16" si="9">SUM(D17:D25)</f>
        <v>13</v>
      </c>
      <c r="E16" s="16">
        <f t="shared" si="9"/>
        <v>100</v>
      </c>
      <c r="F16" s="16">
        <f t="shared" si="9"/>
        <v>7</v>
      </c>
      <c r="G16" s="16">
        <f t="shared" si="9"/>
        <v>100</v>
      </c>
      <c r="H16" s="16">
        <f t="shared" si="9"/>
        <v>8</v>
      </c>
      <c r="I16" s="16">
        <f t="shared" si="9"/>
        <v>100</v>
      </c>
      <c r="J16" s="16">
        <f t="shared" si="9"/>
        <v>8</v>
      </c>
      <c r="K16" s="26">
        <f t="shared" si="9"/>
        <v>100</v>
      </c>
      <c r="L16" s="16">
        <f t="shared" si="9"/>
        <v>10</v>
      </c>
      <c r="M16" s="16">
        <f t="shared" si="9"/>
        <v>100</v>
      </c>
      <c r="N16" s="16">
        <f t="shared" si="9"/>
        <v>3</v>
      </c>
      <c r="O16" s="16">
        <f t="shared" si="9"/>
        <v>100</v>
      </c>
      <c r="P16" s="16">
        <f t="shared" si="9"/>
        <v>3</v>
      </c>
      <c r="Q16" s="26">
        <f t="shared" si="9"/>
        <v>100</v>
      </c>
      <c r="R16" s="16">
        <f t="shared" si="9"/>
        <v>10</v>
      </c>
      <c r="S16" s="16">
        <f t="shared" si="9"/>
        <v>100</v>
      </c>
      <c r="T16" s="16">
        <f t="shared" ref="T16:T59" si="10">SUM(D16,F16,H16,J16,L16,N16,P16,R16)</f>
        <v>62</v>
      </c>
      <c r="U16" s="26">
        <f>SUM(U17:U25)</f>
        <v>100</v>
      </c>
    </row>
    <row r="17" spans="1:22" s="17" customFormat="1" x14ac:dyDescent="0.55000000000000004">
      <c r="A17" s="13"/>
      <c r="B17" s="18" t="s">
        <v>25</v>
      </c>
      <c r="C17" s="18"/>
      <c r="D17" s="19">
        <v>4</v>
      </c>
      <c r="E17" s="20">
        <f>D17*100/D16</f>
        <v>30.76923076923077</v>
      </c>
      <c r="F17" s="19">
        <v>7</v>
      </c>
      <c r="G17" s="20">
        <f>F17*100/F16</f>
        <v>100</v>
      </c>
      <c r="H17" s="19">
        <v>1</v>
      </c>
      <c r="I17" s="20">
        <f>H17*100/H16</f>
        <v>12.5</v>
      </c>
      <c r="J17" s="19">
        <v>6</v>
      </c>
      <c r="K17" s="20">
        <f>J17*100/J16</f>
        <v>75</v>
      </c>
      <c r="L17" s="19">
        <v>3</v>
      </c>
      <c r="M17" s="20">
        <f>L17*100/L16</f>
        <v>30</v>
      </c>
      <c r="N17" s="19">
        <v>0</v>
      </c>
      <c r="O17" s="20">
        <f>N17*100/N16</f>
        <v>0</v>
      </c>
      <c r="P17" s="19">
        <v>0</v>
      </c>
      <c r="Q17" s="20">
        <f>P17*100/P16</f>
        <v>0</v>
      </c>
      <c r="R17" s="19">
        <v>9</v>
      </c>
      <c r="S17" s="20">
        <f>R17*100/R16</f>
        <v>90</v>
      </c>
      <c r="T17" s="19">
        <f t="shared" si="10"/>
        <v>30</v>
      </c>
      <c r="U17" s="20">
        <f>T17*100/T16</f>
        <v>48.387096774193552</v>
      </c>
    </row>
    <row r="18" spans="1:22" s="17" customFormat="1" x14ac:dyDescent="0.55000000000000004">
      <c r="A18" s="13"/>
      <c r="B18" s="18" t="s">
        <v>26</v>
      </c>
      <c r="C18" s="18"/>
      <c r="D18" s="19">
        <v>1</v>
      </c>
      <c r="E18" s="20">
        <f>D18*100/D16</f>
        <v>7.6923076923076925</v>
      </c>
      <c r="F18" s="19">
        <v>0</v>
      </c>
      <c r="G18" s="20">
        <f>F18*100/F16</f>
        <v>0</v>
      </c>
      <c r="H18" s="19">
        <v>0</v>
      </c>
      <c r="I18" s="20">
        <f>H18*100/H16</f>
        <v>0</v>
      </c>
      <c r="J18" s="19">
        <v>0</v>
      </c>
      <c r="K18" s="20">
        <f>J18*100/J16</f>
        <v>0</v>
      </c>
      <c r="L18" s="19">
        <v>0</v>
      </c>
      <c r="M18" s="20">
        <f>L18*100/L16</f>
        <v>0</v>
      </c>
      <c r="N18" s="19">
        <v>0</v>
      </c>
      <c r="O18" s="20">
        <f>N18*100/N16</f>
        <v>0</v>
      </c>
      <c r="P18" s="19">
        <v>0</v>
      </c>
      <c r="Q18" s="20">
        <f>P18*100/P16</f>
        <v>0</v>
      </c>
      <c r="R18" s="19">
        <v>0</v>
      </c>
      <c r="S18" s="20">
        <f>R18*100/R16</f>
        <v>0</v>
      </c>
      <c r="T18" s="19">
        <f t="shared" si="10"/>
        <v>1</v>
      </c>
      <c r="U18" s="20">
        <f>T18*100/T16</f>
        <v>1.6129032258064515</v>
      </c>
    </row>
    <row r="19" spans="1:22" s="17" customFormat="1" ht="18.75" customHeight="1" x14ac:dyDescent="0.55000000000000004">
      <c r="A19" s="13"/>
      <c r="B19" s="18" t="s">
        <v>27</v>
      </c>
      <c r="C19" s="18"/>
      <c r="D19" s="19">
        <v>0</v>
      </c>
      <c r="E19" s="20">
        <f>D19*100/D16</f>
        <v>0</v>
      </c>
      <c r="F19" s="19">
        <v>0</v>
      </c>
      <c r="G19" s="20">
        <f>F19*100/F16</f>
        <v>0</v>
      </c>
      <c r="H19" s="19">
        <v>0</v>
      </c>
      <c r="I19" s="20">
        <f>H19*100/H16</f>
        <v>0</v>
      </c>
      <c r="J19" s="19">
        <v>0</v>
      </c>
      <c r="K19" s="20">
        <f>J19*100/J16</f>
        <v>0</v>
      </c>
      <c r="L19" s="19">
        <v>0</v>
      </c>
      <c r="M19" s="20">
        <f>L19*100/L16</f>
        <v>0</v>
      </c>
      <c r="N19" s="19">
        <v>0</v>
      </c>
      <c r="O19" s="20">
        <f>N19*100/N16</f>
        <v>0</v>
      </c>
      <c r="P19" s="19">
        <v>0</v>
      </c>
      <c r="Q19" s="20">
        <f>P19*100/P16</f>
        <v>0</v>
      </c>
      <c r="R19" s="19">
        <v>0</v>
      </c>
      <c r="S19" s="20">
        <f>R19*100/R16</f>
        <v>0</v>
      </c>
      <c r="T19" s="19">
        <f t="shared" si="10"/>
        <v>0</v>
      </c>
      <c r="U19" s="19">
        <f>T19*100/T16</f>
        <v>0</v>
      </c>
    </row>
    <row r="20" spans="1:22" s="17" customFormat="1" ht="18.75" customHeight="1" x14ac:dyDescent="0.55000000000000004">
      <c r="A20" s="13"/>
      <c r="B20" s="18" t="s">
        <v>28</v>
      </c>
      <c r="C20" s="18"/>
      <c r="D20" s="19">
        <v>8</v>
      </c>
      <c r="E20" s="20">
        <f>D20*100/D16</f>
        <v>61.53846153846154</v>
      </c>
      <c r="F20" s="19">
        <v>0</v>
      </c>
      <c r="G20" s="20">
        <f>F20*100/F16</f>
        <v>0</v>
      </c>
      <c r="H20" s="19">
        <v>2</v>
      </c>
      <c r="I20" s="20">
        <f>H20*100/H16</f>
        <v>25</v>
      </c>
      <c r="J20" s="19">
        <v>2</v>
      </c>
      <c r="K20" s="20">
        <f>J20*100/J16</f>
        <v>25</v>
      </c>
      <c r="L20" s="19">
        <v>5</v>
      </c>
      <c r="M20" s="20">
        <f>L20*100/L16</f>
        <v>50</v>
      </c>
      <c r="N20" s="19">
        <v>0</v>
      </c>
      <c r="O20" s="20">
        <f>N20*100/N16</f>
        <v>0</v>
      </c>
      <c r="P20" s="19">
        <v>0</v>
      </c>
      <c r="Q20" s="20">
        <f>P20*100/P16</f>
        <v>0</v>
      </c>
      <c r="R20" s="19">
        <v>1</v>
      </c>
      <c r="S20" s="20">
        <f>R20*100/R16</f>
        <v>10</v>
      </c>
      <c r="T20" s="19">
        <f t="shared" si="10"/>
        <v>18</v>
      </c>
      <c r="U20" s="20">
        <f>T20*100/T16</f>
        <v>29.032258064516128</v>
      </c>
      <c r="V20" s="17" t="s">
        <v>29</v>
      </c>
    </row>
    <row r="21" spans="1:22" s="17" customFormat="1" ht="18.75" customHeight="1" x14ac:dyDescent="0.55000000000000004">
      <c r="A21" s="13"/>
      <c r="B21" s="18" t="s">
        <v>30</v>
      </c>
      <c r="C21" s="18"/>
      <c r="D21" s="19">
        <v>0</v>
      </c>
      <c r="E21" s="20">
        <f>D21*100/D16</f>
        <v>0</v>
      </c>
      <c r="F21" s="19">
        <v>0</v>
      </c>
      <c r="G21" s="20">
        <f>F21*100/F16</f>
        <v>0</v>
      </c>
      <c r="H21" s="19">
        <v>5</v>
      </c>
      <c r="I21" s="20">
        <f>H21*100/H16</f>
        <v>62.5</v>
      </c>
      <c r="J21" s="19">
        <v>0</v>
      </c>
      <c r="K21" s="20">
        <f>J21*100/J16</f>
        <v>0</v>
      </c>
      <c r="L21" s="19">
        <v>2</v>
      </c>
      <c r="M21" s="20">
        <f>L21*100/L16</f>
        <v>20</v>
      </c>
      <c r="N21" s="19">
        <v>3</v>
      </c>
      <c r="O21" s="20">
        <f>N21*100/N16</f>
        <v>100</v>
      </c>
      <c r="P21" s="19">
        <v>3</v>
      </c>
      <c r="Q21" s="20">
        <f>P21*100/P16</f>
        <v>100</v>
      </c>
      <c r="R21" s="19">
        <v>0</v>
      </c>
      <c r="S21" s="20">
        <f>R21*100/R16</f>
        <v>0</v>
      </c>
      <c r="T21" s="19">
        <f t="shared" si="10"/>
        <v>13</v>
      </c>
      <c r="U21" s="20">
        <f>T21*100/T16</f>
        <v>20.967741935483872</v>
      </c>
      <c r="V21" s="17" t="s">
        <v>31</v>
      </c>
    </row>
    <row r="22" spans="1:22" s="17" customFormat="1" ht="18.75" customHeight="1" x14ac:dyDescent="0.55000000000000004">
      <c r="A22" s="13"/>
      <c r="B22" s="18" t="s">
        <v>32</v>
      </c>
      <c r="C22" s="18"/>
      <c r="D22" s="19">
        <v>0</v>
      </c>
      <c r="E22" s="20">
        <f>D22*100/D16</f>
        <v>0</v>
      </c>
      <c r="F22" s="19">
        <v>0</v>
      </c>
      <c r="G22" s="20">
        <f>F22*100/F16</f>
        <v>0</v>
      </c>
      <c r="H22" s="19">
        <v>0</v>
      </c>
      <c r="I22" s="20">
        <f>H22*100/H16</f>
        <v>0</v>
      </c>
      <c r="J22" s="19">
        <v>0</v>
      </c>
      <c r="K22" s="20">
        <f>J22*100/J16</f>
        <v>0</v>
      </c>
      <c r="L22" s="19">
        <v>0</v>
      </c>
      <c r="M22" s="20">
        <f>L22*100/L16</f>
        <v>0</v>
      </c>
      <c r="N22" s="19">
        <v>0</v>
      </c>
      <c r="O22" s="20">
        <f>N22*100/N16</f>
        <v>0</v>
      </c>
      <c r="P22" s="19">
        <v>0</v>
      </c>
      <c r="Q22" s="20">
        <f>P22*100/P16</f>
        <v>0</v>
      </c>
      <c r="R22" s="19">
        <v>0</v>
      </c>
      <c r="S22" s="20">
        <f>R22*100/R16</f>
        <v>0</v>
      </c>
      <c r="T22" s="19">
        <f t="shared" si="10"/>
        <v>0</v>
      </c>
      <c r="U22" s="20">
        <f>T22*100/T16</f>
        <v>0</v>
      </c>
    </row>
    <row r="23" spans="1:22" s="17" customFormat="1" x14ac:dyDescent="0.55000000000000004">
      <c r="A23" s="13"/>
      <c r="B23" s="18" t="s">
        <v>33</v>
      </c>
      <c r="C23" s="18"/>
      <c r="D23" s="19">
        <v>0</v>
      </c>
      <c r="E23" s="20">
        <f>D23*100/D16</f>
        <v>0</v>
      </c>
      <c r="F23" s="19">
        <v>0</v>
      </c>
      <c r="G23" s="20">
        <f>F23*100/F16</f>
        <v>0</v>
      </c>
      <c r="H23" s="19">
        <v>0</v>
      </c>
      <c r="I23" s="20">
        <f>H23*100/H16</f>
        <v>0</v>
      </c>
      <c r="J23" s="19">
        <v>0</v>
      </c>
      <c r="K23" s="20">
        <f>J23*100/J16</f>
        <v>0</v>
      </c>
      <c r="L23" s="19">
        <v>0</v>
      </c>
      <c r="M23" s="20">
        <f>L23*100/L16</f>
        <v>0</v>
      </c>
      <c r="N23" s="19">
        <v>0</v>
      </c>
      <c r="O23" s="20">
        <f>N23*100/N16</f>
        <v>0</v>
      </c>
      <c r="P23" s="19">
        <v>0</v>
      </c>
      <c r="Q23" s="20">
        <f>P23*100/P16</f>
        <v>0</v>
      </c>
      <c r="R23" s="19">
        <v>0</v>
      </c>
      <c r="S23" s="20">
        <f>R23*100/R16</f>
        <v>0</v>
      </c>
      <c r="T23" s="19">
        <f t="shared" si="10"/>
        <v>0</v>
      </c>
      <c r="U23" s="20">
        <f>T23*100/T16</f>
        <v>0</v>
      </c>
    </row>
    <row r="24" spans="1:22" s="17" customFormat="1" x14ac:dyDescent="0.55000000000000004">
      <c r="A24" s="13"/>
      <c r="B24" s="18" t="s">
        <v>34</v>
      </c>
      <c r="C24" s="18"/>
      <c r="D24" s="19">
        <v>0</v>
      </c>
      <c r="E24" s="20">
        <f>D24*100/D16</f>
        <v>0</v>
      </c>
      <c r="F24" s="19">
        <v>0</v>
      </c>
      <c r="G24" s="20">
        <f>F24*100/F16</f>
        <v>0</v>
      </c>
      <c r="H24" s="19">
        <v>0</v>
      </c>
      <c r="I24" s="20">
        <f>H24*100/H16</f>
        <v>0</v>
      </c>
      <c r="J24" s="19">
        <v>0</v>
      </c>
      <c r="K24" s="20">
        <f>J24*100/J16</f>
        <v>0</v>
      </c>
      <c r="L24" s="19">
        <v>0</v>
      </c>
      <c r="M24" s="20">
        <f>L24*100/L16</f>
        <v>0</v>
      </c>
      <c r="N24" s="19">
        <v>0</v>
      </c>
      <c r="O24" s="20">
        <f>N24*100/N16</f>
        <v>0</v>
      </c>
      <c r="P24" s="19">
        <v>0</v>
      </c>
      <c r="Q24" s="20">
        <f>P24*100/P16</f>
        <v>0</v>
      </c>
      <c r="R24" s="19">
        <v>0</v>
      </c>
      <c r="S24" s="20">
        <f>R24*100/R16</f>
        <v>0</v>
      </c>
      <c r="T24" s="19">
        <f t="shared" si="10"/>
        <v>0</v>
      </c>
      <c r="U24" s="20">
        <f>T24*100/T16</f>
        <v>0</v>
      </c>
    </row>
    <row r="25" spans="1:22" s="17" customFormat="1" x14ac:dyDescent="0.55000000000000004">
      <c r="A25" s="13"/>
      <c r="B25" s="18" t="s">
        <v>35</v>
      </c>
      <c r="C25" s="18"/>
      <c r="D25" s="19">
        <v>0</v>
      </c>
      <c r="E25" s="20">
        <f>D25*100/D16</f>
        <v>0</v>
      </c>
      <c r="F25" s="19">
        <v>0</v>
      </c>
      <c r="G25" s="20">
        <f>F25*100/F16</f>
        <v>0</v>
      </c>
      <c r="H25" s="19">
        <v>0</v>
      </c>
      <c r="I25" s="20">
        <f>H25*100/H16</f>
        <v>0</v>
      </c>
      <c r="J25" s="19">
        <v>0</v>
      </c>
      <c r="K25" s="20">
        <f>J25*100/J16</f>
        <v>0</v>
      </c>
      <c r="L25" s="19">
        <v>0</v>
      </c>
      <c r="M25" s="20">
        <f>L25*100/L16</f>
        <v>0</v>
      </c>
      <c r="N25" s="19">
        <v>0</v>
      </c>
      <c r="O25" s="20">
        <f>N25*100/N16</f>
        <v>0</v>
      </c>
      <c r="P25" s="19">
        <v>0</v>
      </c>
      <c r="Q25" s="20">
        <f>P25*100/P16</f>
        <v>0</v>
      </c>
      <c r="R25" s="19">
        <v>0</v>
      </c>
      <c r="S25" s="20">
        <f>R25*100/R16</f>
        <v>0</v>
      </c>
      <c r="T25" s="19">
        <f t="shared" si="10"/>
        <v>0</v>
      </c>
      <c r="U25" s="20">
        <f>T25*100/T16</f>
        <v>0</v>
      </c>
      <c r="V25" s="17" t="s">
        <v>36</v>
      </c>
    </row>
    <row r="26" spans="1:22" s="17" customFormat="1" x14ac:dyDescent="0.55000000000000004">
      <c r="A26" s="22" t="s">
        <v>37</v>
      </c>
      <c r="B26" s="4" t="s">
        <v>4</v>
      </c>
      <c r="C26" s="4"/>
      <c r="D26" s="23">
        <f t="shared" ref="D26:U26" si="11">SUM(D27:D29)</f>
        <v>13</v>
      </c>
      <c r="E26" s="24">
        <f t="shared" si="11"/>
        <v>100</v>
      </c>
      <c r="F26" s="23">
        <f t="shared" si="11"/>
        <v>7</v>
      </c>
      <c r="G26" s="24">
        <f t="shared" si="11"/>
        <v>100</v>
      </c>
      <c r="H26" s="23">
        <f t="shared" si="11"/>
        <v>8</v>
      </c>
      <c r="I26" s="24">
        <f t="shared" si="11"/>
        <v>100</v>
      </c>
      <c r="J26" s="23">
        <f t="shared" si="11"/>
        <v>8</v>
      </c>
      <c r="K26" s="24">
        <f t="shared" si="11"/>
        <v>100</v>
      </c>
      <c r="L26" s="23">
        <f t="shared" si="11"/>
        <v>10</v>
      </c>
      <c r="M26" s="24">
        <f t="shared" si="11"/>
        <v>100</v>
      </c>
      <c r="N26" s="23">
        <f t="shared" si="11"/>
        <v>3</v>
      </c>
      <c r="O26" s="24">
        <f t="shared" si="11"/>
        <v>100</v>
      </c>
      <c r="P26" s="23">
        <f t="shared" si="11"/>
        <v>3</v>
      </c>
      <c r="Q26" s="24">
        <f t="shared" si="11"/>
        <v>100</v>
      </c>
      <c r="R26" s="23">
        <f t="shared" si="11"/>
        <v>10</v>
      </c>
      <c r="S26" s="24">
        <f t="shared" si="11"/>
        <v>100</v>
      </c>
      <c r="T26" s="23">
        <f t="shared" si="10"/>
        <v>62</v>
      </c>
      <c r="U26" s="24">
        <f t="shared" si="11"/>
        <v>100</v>
      </c>
    </row>
    <row r="27" spans="1:22" s="17" customFormat="1" ht="18.75" customHeight="1" x14ac:dyDescent="0.55000000000000004">
      <c r="A27" s="22"/>
      <c r="B27" s="18" t="s">
        <v>38</v>
      </c>
      <c r="C27" s="18"/>
      <c r="D27" s="28">
        <v>10</v>
      </c>
      <c r="E27" s="29">
        <f>D27*100/D26</f>
        <v>76.92307692307692</v>
      </c>
      <c r="F27" s="28">
        <v>7</v>
      </c>
      <c r="G27" s="28">
        <f>F27*100/F26</f>
        <v>100</v>
      </c>
      <c r="H27" s="28">
        <v>8</v>
      </c>
      <c r="I27" s="28">
        <f>H27*100/H26</f>
        <v>100</v>
      </c>
      <c r="J27" s="28">
        <v>8</v>
      </c>
      <c r="K27" s="28">
        <f>J27*100/J26</f>
        <v>100</v>
      </c>
      <c r="L27" s="28">
        <v>9</v>
      </c>
      <c r="M27" s="28">
        <f>L27*100/L26</f>
        <v>90</v>
      </c>
      <c r="N27" s="28">
        <v>3</v>
      </c>
      <c r="O27" s="28">
        <f>N27*100/N26</f>
        <v>100</v>
      </c>
      <c r="P27" s="28">
        <v>3</v>
      </c>
      <c r="Q27" s="28">
        <f>P27*100/P26</f>
        <v>100</v>
      </c>
      <c r="R27" s="28">
        <v>10</v>
      </c>
      <c r="S27" s="28">
        <f>R27*100/R26</f>
        <v>100</v>
      </c>
      <c r="T27" s="19">
        <f t="shared" si="10"/>
        <v>58</v>
      </c>
      <c r="U27" s="20">
        <f>T27*100/T26</f>
        <v>93.548387096774192</v>
      </c>
    </row>
    <row r="28" spans="1:22" s="17" customFormat="1" x14ac:dyDescent="0.55000000000000004">
      <c r="A28" s="22"/>
      <c r="B28" s="18" t="s">
        <v>39</v>
      </c>
      <c r="C28" s="18"/>
      <c r="D28" s="28">
        <v>3</v>
      </c>
      <c r="E28" s="29">
        <f>D28*100/D26</f>
        <v>23.076923076923077</v>
      </c>
      <c r="F28" s="28">
        <v>0</v>
      </c>
      <c r="G28" s="28">
        <f>F28*100/F26</f>
        <v>0</v>
      </c>
      <c r="H28" s="28">
        <v>0</v>
      </c>
      <c r="I28" s="28">
        <f>H28*100/H26</f>
        <v>0</v>
      </c>
      <c r="J28" s="28">
        <v>0</v>
      </c>
      <c r="K28" s="28">
        <f>J28*100/J26</f>
        <v>0</v>
      </c>
      <c r="L28" s="28">
        <v>0</v>
      </c>
      <c r="M28" s="28">
        <f>L28*100/L26</f>
        <v>0</v>
      </c>
      <c r="N28" s="28">
        <v>0</v>
      </c>
      <c r="O28" s="28">
        <f>N28*100/N26</f>
        <v>0</v>
      </c>
      <c r="P28" s="28">
        <v>0</v>
      </c>
      <c r="Q28" s="28">
        <f>P28*100/P26</f>
        <v>0</v>
      </c>
      <c r="R28" s="28">
        <v>0</v>
      </c>
      <c r="S28" s="28">
        <f>R28*100/R26</f>
        <v>0</v>
      </c>
      <c r="T28" s="19">
        <f t="shared" si="10"/>
        <v>3</v>
      </c>
      <c r="U28" s="20">
        <f>T28*100/T26</f>
        <v>4.838709677419355</v>
      </c>
    </row>
    <row r="29" spans="1:22" s="17" customFormat="1" ht="18.75" customHeight="1" x14ac:dyDescent="0.55000000000000004">
      <c r="A29" s="22"/>
      <c r="B29" s="18" t="s">
        <v>40</v>
      </c>
      <c r="C29" s="18"/>
      <c r="D29" s="28">
        <v>0</v>
      </c>
      <c r="E29" s="28">
        <f>D29*100/D26</f>
        <v>0</v>
      </c>
      <c r="F29" s="28">
        <v>0</v>
      </c>
      <c r="G29" s="28">
        <f>F29*100/F26</f>
        <v>0</v>
      </c>
      <c r="H29" s="28">
        <v>0</v>
      </c>
      <c r="I29" s="28">
        <f>H29*100/H26</f>
        <v>0</v>
      </c>
      <c r="J29" s="28">
        <v>0</v>
      </c>
      <c r="K29" s="28">
        <f>J29*100/J26</f>
        <v>0</v>
      </c>
      <c r="L29" s="28">
        <v>1</v>
      </c>
      <c r="M29" s="28">
        <f>L29*100/L26</f>
        <v>10</v>
      </c>
      <c r="N29" s="28">
        <v>0</v>
      </c>
      <c r="O29" s="28">
        <f>N29*100/N26</f>
        <v>0</v>
      </c>
      <c r="P29" s="28">
        <v>0</v>
      </c>
      <c r="Q29" s="28">
        <f>P29*100/P26</f>
        <v>0</v>
      </c>
      <c r="R29" s="28">
        <v>0</v>
      </c>
      <c r="S29" s="28">
        <f>R29*100/R26</f>
        <v>0</v>
      </c>
      <c r="T29" s="19">
        <f t="shared" si="10"/>
        <v>1</v>
      </c>
      <c r="U29" s="20">
        <f>T29*100/T26</f>
        <v>1.6129032258064515</v>
      </c>
    </row>
    <row r="30" spans="1:22" s="17" customFormat="1" ht="18.75" customHeight="1" x14ac:dyDescent="0.55000000000000004">
      <c r="A30" s="22"/>
      <c r="B30" s="18" t="s">
        <v>41</v>
      </c>
      <c r="C30" s="18"/>
      <c r="D30" s="28" t="s">
        <v>42</v>
      </c>
      <c r="E30" s="28" t="s">
        <v>43</v>
      </c>
      <c r="F30" s="28"/>
      <c r="G30" s="28" t="s">
        <v>43</v>
      </c>
      <c r="H30" s="28"/>
      <c r="I30" s="28" t="s">
        <v>43</v>
      </c>
      <c r="J30" s="28"/>
      <c r="K30" s="28" t="s">
        <v>43</v>
      </c>
      <c r="L30" s="28">
        <v>2</v>
      </c>
      <c r="M30" s="28" t="s">
        <v>43</v>
      </c>
      <c r="N30" s="28"/>
      <c r="O30" s="28" t="s">
        <v>43</v>
      </c>
      <c r="P30" s="30"/>
      <c r="Q30" s="30" t="s">
        <v>43</v>
      </c>
      <c r="R30" s="28"/>
      <c r="S30" s="28" t="s">
        <v>43</v>
      </c>
      <c r="T30" s="21">
        <f t="shared" si="10"/>
        <v>2</v>
      </c>
      <c r="U30" s="28" t="s">
        <v>43</v>
      </c>
    </row>
    <row r="31" spans="1:22" s="17" customFormat="1" ht="18.75" customHeight="1" x14ac:dyDescent="0.55000000000000004">
      <c r="A31" s="13" t="s">
        <v>44</v>
      </c>
      <c r="B31" s="14" t="s">
        <v>4</v>
      </c>
      <c r="C31" s="14"/>
      <c r="D31" s="16">
        <f t="shared" ref="D31:U31" si="12">SUM(D32:D33)</f>
        <v>13</v>
      </c>
      <c r="E31" s="16">
        <f t="shared" si="12"/>
        <v>100</v>
      </c>
      <c r="F31" s="16">
        <f t="shared" si="12"/>
        <v>7</v>
      </c>
      <c r="G31" s="16">
        <f t="shared" si="12"/>
        <v>100</v>
      </c>
      <c r="H31" s="16">
        <f t="shared" si="12"/>
        <v>8</v>
      </c>
      <c r="I31" s="16">
        <f t="shared" si="12"/>
        <v>100</v>
      </c>
      <c r="J31" s="16">
        <f t="shared" si="12"/>
        <v>8</v>
      </c>
      <c r="K31" s="16">
        <f t="shared" si="12"/>
        <v>100</v>
      </c>
      <c r="L31" s="16">
        <f t="shared" si="12"/>
        <v>10</v>
      </c>
      <c r="M31" s="16">
        <f t="shared" si="12"/>
        <v>100</v>
      </c>
      <c r="N31" s="16">
        <f t="shared" si="12"/>
        <v>3</v>
      </c>
      <c r="O31" s="16">
        <f t="shared" si="12"/>
        <v>100</v>
      </c>
      <c r="P31" s="15">
        <f t="shared" si="12"/>
        <v>3</v>
      </c>
      <c r="Q31" s="15">
        <f t="shared" si="12"/>
        <v>100</v>
      </c>
      <c r="R31" s="16">
        <f t="shared" si="12"/>
        <v>10</v>
      </c>
      <c r="S31" s="16">
        <f t="shared" si="12"/>
        <v>100</v>
      </c>
      <c r="T31" s="15">
        <f t="shared" si="10"/>
        <v>62</v>
      </c>
      <c r="U31" s="15">
        <f t="shared" si="12"/>
        <v>100</v>
      </c>
    </row>
    <row r="32" spans="1:22" s="17" customFormat="1" ht="18.75" customHeight="1" x14ac:dyDescent="0.55000000000000004">
      <c r="A32" s="13"/>
      <c r="B32" s="18" t="s">
        <v>45</v>
      </c>
      <c r="C32" s="18"/>
      <c r="D32" s="19">
        <v>2</v>
      </c>
      <c r="E32" s="20">
        <f>D32*100/D31</f>
        <v>15.384615384615385</v>
      </c>
      <c r="F32" s="19">
        <v>2</v>
      </c>
      <c r="G32" s="20">
        <f>F32*100/F31</f>
        <v>28.571428571428573</v>
      </c>
      <c r="H32" s="19">
        <v>1</v>
      </c>
      <c r="I32" s="19">
        <f>H32*100/H31</f>
        <v>12.5</v>
      </c>
      <c r="J32" s="19">
        <v>4</v>
      </c>
      <c r="K32" s="19">
        <f>J32*100/J31</f>
        <v>50</v>
      </c>
      <c r="L32" s="19">
        <v>3</v>
      </c>
      <c r="M32" s="19">
        <f>L32*100/L31</f>
        <v>30</v>
      </c>
      <c r="N32" s="19">
        <v>1</v>
      </c>
      <c r="O32" s="20">
        <f>N32*100/N31</f>
        <v>33.333333333333336</v>
      </c>
      <c r="P32" s="19">
        <v>0</v>
      </c>
      <c r="Q32" s="20">
        <f>P32*100/P31</f>
        <v>0</v>
      </c>
      <c r="R32" s="19">
        <v>0</v>
      </c>
      <c r="S32" s="20">
        <f>R32*100/R31</f>
        <v>0</v>
      </c>
      <c r="T32" s="19">
        <f t="shared" si="10"/>
        <v>13</v>
      </c>
      <c r="U32" s="20">
        <f>T32*100/T31</f>
        <v>20.967741935483872</v>
      </c>
    </row>
    <row r="33" spans="1:22" s="17" customFormat="1" x14ac:dyDescent="0.55000000000000004">
      <c r="A33" s="13"/>
      <c r="B33" s="18" t="s">
        <v>46</v>
      </c>
      <c r="C33" s="18"/>
      <c r="D33" s="19">
        <v>11</v>
      </c>
      <c r="E33" s="20">
        <f>D33*100/D31</f>
        <v>84.615384615384613</v>
      </c>
      <c r="F33" s="19">
        <v>5</v>
      </c>
      <c r="G33" s="20">
        <f>F33*100/F31</f>
        <v>71.428571428571431</v>
      </c>
      <c r="H33" s="19">
        <v>7</v>
      </c>
      <c r="I33" s="19">
        <f>H33*100/H31</f>
        <v>87.5</v>
      </c>
      <c r="J33" s="19">
        <v>4</v>
      </c>
      <c r="K33" s="19">
        <f>J33*100/J31</f>
        <v>50</v>
      </c>
      <c r="L33" s="19">
        <v>7</v>
      </c>
      <c r="M33" s="19">
        <f>L33*100/L31</f>
        <v>70</v>
      </c>
      <c r="N33" s="19">
        <v>2</v>
      </c>
      <c r="O33" s="20">
        <f>N33*100/N31</f>
        <v>66.666666666666671</v>
      </c>
      <c r="P33" s="19">
        <v>3</v>
      </c>
      <c r="Q33" s="20">
        <f>P33*100/P31</f>
        <v>100</v>
      </c>
      <c r="R33" s="19">
        <v>10</v>
      </c>
      <c r="S33" s="20">
        <f>R33*100/R31</f>
        <v>100</v>
      </c>
      <c r="T33" s="19">
        <f t="shared" si="10"/>
        <v>49</v>
      </c>
      <c r="U33" s="20">
        <f>T33*100/T31</f>
        <v>79.032258064516128</v>
      </c>
    </row>
    <row r="34" spans="1:22" s="17" customFormat="1" x14ac:dyDescent="0.55000000000000004">
      <c r="A34" s="22" t="s">
        <v>47</v>
      </c>
      <c r="B34" s="4" t="s">
        <v>4</v>
      </c>
      <c r="C34" s="4"/>
      <c r="D34" s="23">
        <f t="shared" ref="D34:U34" si="13">SUM(D35:D38)</f>
        <v>4</v>
      </c>
      <c r="E34" s="23">
        <f t="shared" si="13"/>
        <v>100</v>
      </c>
      <c r="F34" s="23">
        <f t="shared" si="13"/>
        <v>4</v>
      </c>
      <c r="G34" s="23">
        <f t="shared" si="13"/>
        <v>100</v>
      </c>
      <c r="H34" s="23">
        <f t="shared" si="13"/>
        <v>2</v>
      </c>
      <c r="I34" s="23">
        <f t="shared" si="13"/>
        <v>100</v>
      </c>
      <c r="J34" s="23">
        <f t="shared" si="13"/>
        <v>4</v>
      </c>
      <c r="K34" s="23">
        <f t="shared" si="13"/>
        <v>100</v>
      </c>
      <c r="L34" s="23">
        <f t="shared" si="13"/>
        <v>3</v>
      </c>
      <c r="M34" s="23">
        <f t="shared" si="13"/>
        <v>100</v>
      </c>
      <c r="N34" s="23">
        <f t="shared" si="13"/>
        <v>1</v>
      </c>
      <c r="O34" s="24">
        <f t="shared" si="13"/>
        <v>100</v>
      </c>
      <c r="P34" s="23">
        <f t="shared" si="13"/>
        <v>0</v>
      </c>
      <c r="Q34" s="24">
        <v>0</v>
      </c>
      <c r="R34" s="23">
        <f t="shared" si="13"/>
        <v>0</v>
      </c>
      <c r="S34" s="24">
        <v>0</v>
      </c>
      <c r="T34" s="23">
        <f t="shared" si="10"/>
        <v>18</v>
      </c>
      <c r="U34" s="24">
        <f t="shared" si="13"/>
        <v>100.00000000000001</v>
      </c>
    </row>
    <row r="35" spans="1:22" s="17" customFormat="1" ht="18.75" customHeight="1" x14ac:dyDescent="0.55000000000000004">
      <c r="A35" s="22"/>
      <c r="B35" s="18" t="s">
        <v>48</v>
      </c>
      <c r="C35" s="18"/>
      <c r="D35" s="28">
        <v>1</v>
      </c>
      <c r="E35" s="29">
        <f>D35*100/D34</f>
        <v>25</v>
      </c>
      <c r="F35" s="28">
        <v>1</v>
      </c>
      <c r="G35" s="29">
        <f>F35*100/F34</f>
        <v>25</v>
      </c>
      <c r="H35" s="28">
        <v>0</v>
      </c>
      <c r="I35" s="29">
        <f>H35*100/H34</f>
        <v>0</v>
      </c>
      <c r="J35" s="28">
        <v>3</v>
      </c>
      <c r="K35" s="29">
        <f>J35*100/J34</f>
        <v>75</v>
      </c>
      <c r="L35" s="28">
        <v>2</v>
      </c>
      <c r="M35" s="29">
        <f>L35*100/L34</f>
        <v>66.666666666666671</v>
      </c>
      <c r="N35" s="28">
        <v>1</v>
      </c>
      <c r="O35" s="29">
        <f>N35*100/N34</f>
        <v>100</v>
      </c>
      <c r="P35" s="28">
        <v>0</v>
      </c>
      <c r="Q35" s="29">
        <v>0</v>
      </c>
      <c r="R35" s="28">
        <v>0</v>
      </c>
      <c r="S35" s="29">
        <v>0</v>
      </c>
      <c r="T35" s="19">
        <f t="shared" si="10"/>
        <v>8</v>
      </c>
      <c r="U35" s="20">
        <f>T35*100/T34</f>
        <v>44.444444444444443</v>
      </c>
    </row>
    <row r="36" spans="1:22" s="17" customFormat="1" ht="18.75" customHeight="1" x14ac:dyDescent="0.55000000000000004">
      <c r="A36" s="22"/>
      <c r="B36" s="18" t="s">
        <v>49</v>
      </c>
      <c r="C36" s="18"/>
      <c r="D36" s="28">
        <v>2</v>
      </c>
      <c r="E36" s="29">
        <f>D36*100/D34</f>
        <v>50</v>
      </c>
      <c r="F36" s="28">
        <v>2</v>
      </c>
      <c r="G36" s="29">
        <f>F36*100/F34</f>
        <v>50</v>
      </c>
      <c r="H36" s="28">
        <v>0</v>
      </c>
      <c r="I36" s="29">
        <f>H36*100/H34</f>
        <v>0</v>
      </c>
      <c r="J36" s="28">
        <v>1</v>
      </c>
      <c r="K36" s="29">
        <f>J36*100/J34</f>
        <v>25</v>
      </c>
      <c r="L36" s="28">
        <v>0</v>
      </c>
      <c r="M36" s="29">
        <v>0</v>
      </c>
      <c r="N36" s="28">
        <v>0</v>
      </c>
      <c r="O36" s="29">
        <f>N36*100/N34</f>
        <v>0</v>
      </c>
      <c r="P36" s="28">
        <v>0</v>
      </c>
      <c r="Q36" s="29">
        <v>0</v>
      </c>
      <c r="R36" s="28">
        <v>0</v>
      </c>
      <c r="S36" s="29">
        <v>0</v>
      </c>
      <c r="T36" s="19">
        <f t="shared" si="10"/>
        <v>5</v>
      </c>
      <c r="U36" s="20">
        <f>T36*100/T34</f>
        <v>27.777777777777779</v>
      </c>
    </row>
    <row r="37" spans="1:22" s="17" customFormat="1" x14ac:dyDescent="0.55000000000000004">
      <c r="A37" s="22"/>
      <c r="B37" s="18" t="s">
        <v>50</v>
      </c>
      <c r="C37" s="18"/>
      <c r="D37" s="28">
        <v>1</v>
      </c>
      <c r="E37" s="29">
        <f>D37*100/D34</f>
        <v>25</v>
      </c>
      <c r="F37" s="28">
        <v>1</v>
      </c>
      <c r="G37" s="29">
        <f>F37*100/F34</f>
        <v>25</v>
      </c>
      <c r="H37" s="28">
        <v>1</v>
      </c>
      <c r="I37" s="29">
        <f>H37*100/H34</f>
        <v>50</v>
      </c>
      <c r="J37" s="28">
        <v>0</v>
      </c>
      <c r="K37" s="29">
        <v>0</v>
      </c>
      <c r="L37" s="28">
        <v>1</v>
      </c>
      <c r="M37" s="29">
        <f>L37*100/L34</f>
        <v>33.333333333333336</v>
      </c>
      <c r="N37" s="28">
        <v>0</v>
      </c>
      <c r="O37" s="29">
        <f>N37*100/N34</f>
        <v>0</v>
      </c>
      <c r="P37" s="28">
        <v>0</v>
      </c>
      <c r="Q37" s="29">
        <v>0</v>
      </c>
      <c r="R37" s="28">
        <v>0</v>
      </c>
      <c r="S37" s="29">
        <v>0</v>
      </c>
      <c r="T37" s="19">
        <f t="shared" si="10"/>
        <v>4</v>
      </c>
      <c r="U37" s="20">
        <f>T37*100/T34</f>
        <v>22.222222222222221</v>
      </c>
    </row>
    <row r="38" spans="1:22" s="17" customFormat="1" ht="18.75" customHeight="1" x14ac:dyDescent="0.55000000000000004">
      <c r="A38" s="22"/>
      <c r="B38" s="18" t="s">
        <v>51</v>
      </c>
      <c r="C38" s="18"/>
      <c r="D38" s="28">
        <v>0</v>
      </c>
      <c r="E38" s="29">
        <f>D38*100/D34</f>
        <v>0</v>
      </c>
      <c r="F38" s="28">
        <v>0</v>
      </c>
      <c r="G38" s="29">
        <f>F38*100/F34</f>
        <v>0</v>
      </c>
      <c r="H38" s="28">
        <v>1</v>
      </c>
      <c r="I38" s="29">
        <f>H38*100/H34</f>
        <v>50</v>
      </c>
      <c r="J38" s="28">
        <v>0</v>
      </c>
      <c r="K38" s="29">
        <v>0</v>
      </c>
      <c r="L38" s="28">
        <v>0</v>
      </c>
      <c r="M38" s="29">
        <v>0</v>
      </c>
      <c r="N38" s="28">
        <v>0</v>
      </c>
      <c r="O38" s="29">
        <f>N38*100/N34</f>
        <v>0</v>
      </c>
      <c r="P38" s="28">
        <v>0</v>
      </c>
      <c r="Q38" s="29">
        <v>0</v>
      </c>
      <c r="R38" s="28">
        <v>0</v>
      </c>
      <c r="S38" s="29">
        <v>0</v>
      </c>
      <c r="T38" s="19">
        <f t="shared" si="10"/>
        <v>1</v>
      </c>
      <c r="U38" s="20">
        <f>T38*100/T34</f>
        <v>5.5555555555555554</v>
      </c>
      <c r="V38" s="17" t="s">
        <v>52</v>
      </c>
    </row>
    <row r="39" spans="1:22" s="17" customFormat="1" ht="18.75" customHeight="1" x14ac:dyDescent="0.55000000000000004">
      <c r="A39" s="31" t="s">
        <v>53</v>
      </c>
      <c r="B39" s="14" t="s">
        <v>4</v>
      </c>
      <c r="C39" s="14"/>
      <c r="D39" s="16">
        <f>SUM(D40:D44)</f>
        <v>2</v>
      </c>
      <c r="E39" s="26">
        <f>SUM(E40:E44)</f>
        <v>100</v>
      </c>
      <c r="F39" s="16">
        <f t="shared" ref="F39:S39" si="14">SUM(F40:F43)</f>
        <v>1</v>
      </c>
      <c r="G39" s="26">
        <f t="shared" si="14"/>
        <v>100</v>
      </c>
      <c r="H39" s="16">
        <f t="shared" si="14"/>
        <v>1</v>
      </c>
      <c r="I39" s="26">
        <f t="shared" si="14"/>
        <v>100</v>
      </c>
      <c r="J39" s="16">
        <f t="shared" si="14"/>
        <v>1</v>
      </c>
      <c r="K39" s="26">
        <f t="shared" si="14"/>
        <v>100</v>
      </c>
      <c r="L39" s="16">
        <f t="shared" si="14"/>
        <v>1</v>
      </c>
      <c r="M39" s="26">
        <f t="shared" si="14"/>
        <v>100</v>
      </c>
      <c r="N39" s="16">
        <f>SUM(N40:N44)</f>
        <v>3</v>
      </c>
      <c r="O39" s="26">
        <f>SUM(O40:O44)</f>
        <v>66.666666666666671</v>
      </c>
      <c r="P39" s="16">
        <f>SUM(P40:P44)</f>
        <v>1</v>
      </c>
      <c r="Q39" s="26">
        <f>SUM(Q40:Q44)</f>
        <v>100</v>
      </c>
      <c r="R39" s="16">
        <f t="shared" si="14"/>
        <v>0</v>
      </c>
      <c r="S39" s="26">
        <f t="shared" si="14"/>
        <v>0</v>
      </c>
      <c r="T39" s="16">
        <f t="shared" si="10"/>
        <v>10</v>
      </c>
      <c r="U39" s="26">
        <f>SUM(U40:U44)</f>
        <v>100</v>
      </c>
    </row>
    <row r="40" spans="1:22" s="17" customFormat="1" ht="18.75" customHeight="1" x14ac:dyDescent="0.55000000000000004">
      <c r="A40" s="32"/>
      <c r="B40" s="18" t="s">
        <v>54</v>
      </c>
      <c r="C40" s="18"/>
      <c r="D40" s="19">
        <v>1</v>
      </c>
      <c r="E40" s="19">
        <f>D40*100/D39</f>
        <v>50</v>
      </c>
      <c r="F40" s="19">
        <v>1</v>
      </c>
      <c r="G40" s="19">
        <f>F40*100/F39</f>
        <v>100</v>
      </c>
      <c r="H40" s="19">
        <v>0</v>
      </c>
      <c r="I40" s="19">
        <f>H40*100/H39</f>
        <v>0</v>
      </c>
      <c r="J40" s="19">
        <v>0</v>
      </c>
      <c r="K40" s="19">
        <v>0</v>
      </c>
      <c r="L40" s="19">
        <v>1</v>
      </c>
      <c r="M40" s="19">
        <f>L40*100/L39</f>
        <v>100</v>
      </c>
      <c r="N40" s="19">
        <v>1</v>
      </c>
      <c r="O40" s="20">
        <f>N40*100/N39</f>
        <v>33.333333333333336</v>
      </c>
      <c r="P40" s="19">
        <v>1</v>
      </c>
      <c r="Q40" s="19">
        <f>P40*100/P39</f>
        <v>100</v>
      </c>
      <c r="R40" s="19">
        <v>0</v>
      </c>
      <c r="S40" s="19">
        <v>0</v>
      </c>
      <c r="T40" s="19">
        <f t="shared" si="10"/>
        <v>5</v>
      </c>
      <c r="U40" s="20">
        <f>T40*100/T39</f>
        <v>50</v>
      </c>
    </row>
    <row r="41" spans="1:22" s="17" customFormat="1" ht="18.75" customHeight="1" x14ac:dyDescent="0.55000000000000004">
      <c r="A41" s="32"/>
      <c r="B41" s="18" t="s">
        <v>55</v>
      </c>
      <c r="C41" s="18"/>
      <c r="D41" s="19">
        <v>1</v>
      </c>
      <c r="E41" s="19">
        <f>D41*100/D39</f>
        <v>50</v>
      </c>
      <c r="F41" s="19">
        <v>0</v>
      </c>
      <c r="G41" s="19">
        <f>F41*100/F39</f>
        <v>0</v>
      </c>
      <c r="H41" s="19">
        <v>0</v>
      </c>
      <c r="I41" s="19">
        <f>H41*100/H39</f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20">
        <f>N41*100/N39</f>
        <v>0</v>
      </c>
      <c r="P41" s="19">
        <v>0</v>
      </c>
      <c r="Q41" s="20">
        <f>P41*100/P39</f>
        <v>0</v>
      </c>
      <c r="R41" s="19">
        <v>0</v>
      </c>
      <c r="S41" s="19">
        <v>0</v>
      </c>
      <c r="T41" s="19">
        <f t="shared" si="10"/>
        <v>1</v>
      </c>
      <c r="U41" s="20">
        <f>T41*100/T39</f>
        <v>10</v>
      </c>
    </row>
    <row r="42" spans="1:22" s="17" customFormat="1" ht="18.75" customHeight="1" x14ac:dyDescent="0.55000000000000004">
      <c r="A42" s="32"/>
      <c r="B42" s="18" t="s">
        <v>56</v>
      </c>
      <c r="C42" s="18"/>
      <c r="D42" s="19">
        <v>0</v>
      </c>
      <c r="E42" s="19">
        <f>D42*100/D39</f>
        <v>0</v>
      </c>
      <c r="F42" s="19">
        <v>0</v>
      </c>
      <c r="G42" s="19">
        <f>F42*100/F39</f>
        <v>0</v>
      </c>
      <c r="H42" s="19">
        <v>0</v>
      </c>
      <c r="I42" s="19">
        <f>H42*100/H39</f>
        <v>0</v>
      </c>
      <c r="J42" s="19">
        <v>1</v>
      </c>
      <c r="K42" s="19">
        <f>J42*100/J39</f>
        <v>100</v>
      </c>
      <c r="L42" s="19">
        <v>0</v>
      </c>
      <c r="M42" s="19">
        <v>0</v>
      </c>
      <c r="N42" s="19">
        <v>1</v>
      </c>
      <c r="O42" s="20">
        <f>N42*100/N39</f>
        <v>33.333333333333336</v>
      </c>
      <c r="P42" s="19">
        <v>0</v>
      </c>
      <c r="Q42" s="20">
        <f>P42*100/P39</f>
        <v>0</v>
      </c>
      <c r="R42" s="19">
        <v>0</v>
      </c>
      <c r="S42" s="19">
        <v>0</v>
      </c>
      <c r="T42" s="19">
        <f t="shared" si="10"/>
        <v>2</v>
      </c>
      <c r="U42" s="20">
        <f>T42*100/T39</f>
        <v>20</v>
      </c>
    </row>
    <row r="43" spans="1:22" s="17" customFormat="1" ht="18.75" customHeight="1" x14ac:dyDescent="0.55000000000000004">
      <c r="A43" s="32"/>
      <c r="B43" s="18" t="s">
        <v>57</v>
      </c>
      <c r="C43" s="18"/>
      <c r="D43" s="19">
        <v>0</v>
      </c>
      <c r="E43" s="19">
        <f>D43*100/D39</f>
        <v>0</v>
      </c>
      <c r="F43" s="19">
        <v>0</v>
      </c>
      <c r="G43" s="19">
        <f>F43*100/F39</f>
        <v>0</v>
      </c>
      <c r="H43" s="19">
        <v>1</v>
      </c>
      <c r="I43" s="19">
        <f>H43*100/H39</f>
        <v>100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f>N43*100/N39</f>
        <v>0</v>
      </c>
      <c r="P43" s="19">
        <v>0</v>
      </c>
      <c r="Q43" s="20">
        <f>P43*100/P39</f>
        <v>0</v>
      </c>
      <c r="R43" s="19">
        <v>0</v>
      </c>
      <c r="S43" s="19">
        <v>0</v>
      </c>
      <c r="T43" s="19">
        <f t="shared" si="10"/>
        <v>1</v>
      </c>
      <c r="U43" s="20">
        <f>T43*100/T39</f>
        <v>10</v>
      </c>
    </row>
    <row r="44" spans="1:22" s="17" customFormat="1" ht="18.75" customHeight="1" x14ac:dyDescent="0.55000000000000004">
      <c r="A44" s="33"/>
      <c r="B44" s="34" t="s">
        <v>50</v>
      </c>
      <c r="C44" s="35"/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1</v>
      </c>
      <c r="O44" s="19">
        <v>0</v>
      </c>
      <c r="P44" s="19">
        <v>0</v>
      </c>
      <c r="Q44" s="20">
        <v>0</v>
      </c>
      <c r="R44" s="19">
        <v>0</v>
      </c>
      <c r="S44" s="19">
        <v>0</v>
      </c>
      <c r="T44" s="19">
        <f t="shared" si="10"/>
        <v>1</v>
      </c>
      <c r="U44" s="20">
        <f>T44*100/T39</f>
        <v>10</v>
      </c>
    </row>
    <row r="45" spans="1:22" s="17" customFormat="1" ht="18.75" customHeight="1" x14ac:dyDescent="0.55000000000000004">
      <c r="A45" s="22" t="s">
        <v>58</v>
      </c>
      <c r="B45" s="4" t="s">
        <v>59</v>
      </c>
      <c r="C45" s="4"/>
      <c r="D45" s="23">
        <f>SUM(D46:D49)</f>
        <v>2</v>
      </c>
      <c r="E45" s="23">
        <f>SUM(E46:E49)</f>
        <v>100</v>
      </c>
      <c r="F45" s="23">
        <f t="shared" ref="F45:U45" si="15">SUM(F46:F49)</f>
        <v>3</v>
      </c>
      <c r="G45" s="23">
        <f t="shared" si="15"/>
        <v>100</v>
      </c>
      <c r="H45" s="23">
        <f t="shared" si="15"/>
        <v>1</v>
      </c>
      <c r="I45" s="23">
        <f t="shared" si="15"/>
        <v>100</v>
      </c>
      <c r="J45" s="23">
        <f t="shared" si="15"/>
        <v>0</v>
      </c>
      <c r="K45" s="23">
        <f t="shared" si="15"/>
        <v>0</v>
      </c>
      <c r="L45" s="23">
        <f t="shared" si="15"/>
        <v>3</v>
      </c>
      <c r="M45" s="23">
        <f t="shared" si="15"/>
        <v>100</v>
      </c>
      <c r="N45" s="23">
        <f t="shared" si="15"/>
        <v>1</v>
      </c>
      <c r="O45" s="23">
        <f t="shared" si="15"/>
        <v>100</v>
      </c>
      <c r="P45" s="23">
        <f t="shared" si="15"/>
        <v>0</v>
      </c>
      <c r="Q45" s="24">
        <v>0</v>
      </c>
      <c r="R45" s="23">
        <f t="shared" si="15"/>
        <v>0</v>
      </c>
      <c r="S45" s="23">
        <f t="shared" si="15"/>
        <v>0</v>
      </c>
      <c r="T45" s="23">
        <f t="shared" si="10"/>
        <v>10</v>
      </c>
      <c r="U45" s="24">
        <f t="shared" si="15"/>
        <v>100</v>
      </c>
    </row>
    <row r="46" spans="1:22" s="17" customFormat="1" ht="18.75" customHeight="1" x14ac:dyDescent="0.55000000000000004">
      <c r="A46" s="22"/>
      <c r="B46" s="18" t="s">
        <v>54</v>
      </c>
      <c r="C46" s="18"/>
      <c r="D46" s="19">
        <v>2</v>
      </c>
      <c r="E46" s="19">
        <f>D46*100/D45</f>
        <v>100</v>
      </c>
      <c r="F46" s="19">
        <v>1</v>
      </c>
      <c r="G46" s="20">
        <f>F46*100/F45</f>
        <v>33.333333333333336</v>
      </c>
      <c r="H46" s="19">
        <v>0</v>
      </c>
      <c r="I46" s="19">
        <f>H46*100/H45</f>
        <v>0</v>
      </c>
      <c r="J46" s="19">
        <v>0</v>
      </c>
      <c r="K46" s="19">
        <v>0</v>
      </c>
      <c r="L46" s="19">
        <v>1</v>
      </c>
      <c r="M46" s="20">
        <f>L46*100/L45</f>
        <v>33.333333333333336</v>
      </c>
      <c r="N46" s="19">
        <v>1</v>
      </c>
      <c r="O46" s="20">
        <f>N46*100/N45</f>
        <v>100</v>
      </c>
      <c r="P46" s="19">
        <v>0</v>
      </c>
      <c r="Q46" s="19">
        <v>0</v>
      </c>
      <c r="R46" s="19">
        <v>0</v>
      </c>
      <c r="S46" s="19">
        <v>0</v>
      </c>
      <c r="T46" s="19">
        <f t="shared" si="10"/>
        <v>5</v>
      </c>
      <c r="U46" s="20">
        <f>T46*100/T45</f>
        <v>50</v>
      </c>
    </row>
    <row r="47" spans="1:22" s="17" customFormat="1" ht="18.75" customHeight="1" x14ac:dyDescent="0.55000000000000004">
      <c r="A47" s="22"/>
      <c r="B47" s="18" t="s">
        <v>60</v>
      </c>
      <c r="C47" s="18"/>
      <c r="D47" s="19">
        <v>0</v>
      </c>
      <c r="E47" s="19">
        <f>D47*100/D45</f>
        <v>0</v>
      </c>
      <c r="F47" s="19">
        <v>2</v>
      </c>
      <c r="G47" s="20">
        <f>F47*100/F45</f>
        <v>66.666666666666671</v>
      </c>
      <c r="H47" s="19">
        <v>0</v>
      </c>
      <c r="I47" s="19">
        <f>H47*100/H45</f>
        <v>0</v>
      </c>
      <c r="J47" s="19">
        <v>0</v>
      </c>
      <c r="K47" s="19">
        <v>0</v>
      </c>
      <c r="L47" s="19">
        <v>1</v>
      </c>
      <c r="M47" s="20">
        <f>L47*100/L45</f>
        <v>33.333333333333336</v>
      </c>
      <c r="N47" s="19">
        <v>0</v>
      </c>
      <c r="O47" s="20">
        <f>N47*100/N45</f>
        <v>0</v>
      </c>
      <c r="P47" s="19">
        <v>0</v>
      </c>
      <c r="Q47" s="19">
        <v>0</v>
      </c>
      <c r="R47" s="19">
        <v>0</v>
      </c>
      <c r="S47" s="19">
        <v>0</v>
      </c>
      <c r="T47" s="19">
        <f t="shared" si="10"/>
        <v>3</v>
      </c>
      <c r="U47" s="20">
        <f>T47*100/T45</f>
        <v>30</v>
      </c>
    </row>
    <row r="48" spans="1:22" s="17" customFormat="1" ht="18.75" customHeight="1" x14ac:dyDescent="0.55000000000000004">
      <c r="A48" s="22"/>
      <c r="B48" s="18" t="s">
        <v>61</v>
      </c>
      <c r="C48" s="18"/>
      <c r="D48" s="19">
        <v>0</v>
      </c>
      <c r="E48" s="19">
        <f>D48*100/D45</f>
        <v>0</v>
      </c>
      <c r="F48" s="19">
        <v>0</v>
      </c>
      <c r="G48" s="19">
        <f>F48*100/F45</f>
        <v>0</v>
      </c>
      <c r="H48" s="19">
        <v>1</v>
      </c>
      <c r="I48" s="19">
        <f>H48*100/H45</f>
        <v>100</v>
      </c>
      <c r="J48" s="19">
        <v>0</v>
      </c>
      <c r="K48" s="19">
        <v>0</v>
      </c>
      <c r="L48" s="19">
        <v>0</v>
      </c>
      <c r="M48" s="20">
        <v>0</v>
      </c>
      <c r="N48" s="19">
        <v>0</v>
      </c>
      <c r="O48" s="20">
        <f>N48*100/N45</f>
        <v>0</v>
      </c>
      <c r="P48" s="19">
        <v>0</v>
      </c>
      <c r="Q48" s="19">
        <v>0</v>
      </c>
      <c r="R48" s="19">
        <v>0</v>
      </c>
      <c r="S48" s="19">
        <v>0</v>
      </c>
      <c r="T48" s="19">
        <f t="shared" si="10"/>
        <v>1</v>
      </c>
      <c r="U48" s="20">
        <f>T48*100/T45</f>
        <v>10</v>
      </c>
    </row>
    <row r="49" spans="1:22" s="17" customFormat="1" ht="18.75" customHeight="1" x14ac:dyDescent="0.55000000000000004">
      <c r="A49" s="22"/>
      <c r="B49" s="36" t="s">
        <v>50</v>
      </c>
      <c r="C49" s="37"/>
      <c r="D49" s="19">
        <v>0</v>
      </c>
      <c r="E49" s="19">
        <f>D49*100/D45</f>
        <v>0</v>
      </c>
      <c r="F49" s="19">
        <v>0</v>
      </c>
      <c r="G49" s="19">
        <f>F49*100/F45</f>
        <v>0</v>
      </c>
      <c r="H49" s="19">
        <v>0</v>
      </c>
      <c r="I49" s="19">
        <f>H49*100/H45</f>
        <v>0</v>
      </c>
      <c r="J49" s="19">
        <v>0</v>
      </c>
      <c r="K49" s="19">
        <v>0</v>
      </c>
      <c r="L49" s="19">
        <v>1</v>
      </c>
      <c r="M49" s="20">
        <f>L49*100/L45</f>
        <v>33.333333333333336</v>
      </c>
      <c r="N49" s="19">
        <v>0</v>
      </c>
      <c r="O49" s="19">
        <f>N49*100/N45</f>
        <v>0</v>
      </c>
      <c r="P49" s="19">
        <v>0</v>
      </c>
      <c r="Q49" s="19">
        <v>0</v>
      </c>
      <c r="R49" s="19">
        <v>0</v>
      </c>
      <c r="S49" s="19">
        <v>0</v>
      </c>
      <c r="T49" s="19">
        <f t="shared" si="10"/>
        <v>1</v>
      </c>
      <c r="U49" s="20">
        <f>T49*100/T45</f>
        <v>10</v>
      </c>
    </row>
    <row r="50" spans="1:22" s="27" customFormat="1" ht="18.75" customHeight="1" x14ac:dyDescent="0.55000000000000004">
      <c r="A50" s="22"/>
      <c r="B50" s="4" t="s">
        <v>62</v>
      </c>
      <c r="C50" s="4"/>
      <c r="D50" s="23">
        <f>SUM(D51:D53)</f>
        <v>2</v>
      </c>
      <c r="E50" s="23">
        <f>SUM(E51:E53)</f>
        <v>100</v>
      </c>
      <c r="F50" s="23">
        <f t="shared" ref="F50:U50" si="16">SUM(F51:F53)</f>
        <v>1</v>
      </c>
      <c r="G50" s="23">
        <f t="shared" si="16"/>
        <v>100</v>
      </c>
      <c r="H50" s="23">
        <f t="shared" si="16"/>
        <v>1</v>
      </c>
      <c r="I50" s="23">
        <f t="shared" si="16"/>
        <v>100</v>
      </c>
      <c r="J50" s="23">
        <f t="shared" si="16"/>
        <v>0</v>
      </c>
      <c r="K50" s="23">
        <f t="shared" si="16"/>
        <v>0</v>
      </c>
      <c r="L50" s="23">
        <f t="shared" si="16"/>
        <v>3</v>
      </c>
      <c r="M50" s="23">
        <f t="shared" si="16"/>
        <v>100</v>
      </c>
      <c r="N50" s="23">
        <f t="shared" si="16"/>
        <v>1</v>
      </c>
      <c r="O50" s="23">
        <f t="shared" si="16"/>
        <v>100</v>
      </c>
      <c r="P50" s="23">
        <v>0</v>
      </c>
      <c r="Q50" s="23">
        <v>0</v>
      </c>
      <c r="R50" s="23">
        <f t="shared" si="16"/>
        <v>0</v>
      </c>
      <c r="S50" s="23">
        <f t="shared" si="16"/>
        <v>0</v>
      </c>
      <c r="T50" s="23">
        <f t="shared" si="10"/>
        <v>8</v>
      </c>
      <c r="U50" s="23">
        <f t="shared" si="16"/>
        <v>100</v>
      </c>
    </row>
    <row r="51" spans="1:22" s="17" customFormat="1" ht="18.75" customHeight="1" x14ac:dyDescent="0.55000000000000004">
      <c r="A51" s="22"/>
      <c r="B51" s="18" t="s">
        <v>63</v>
      </c>
      <c r="C51" s="18"/>
      <c r="D51" s="19">
        <v>2</v>
      </c>
      <c r="E51" s="19">
        <f>D51*100/D50</f>
        <v>100</v>
      </c>
      <c r="F51" s="19">
        <v>1</v>
      </c>
      <c r="G51" s="19">
        <f>F51*100/F50</f>
        <v>100</v>
      </c>
      <c r="H51" s="19">
        <v>1</v>
      </c>
      <c r="I51" s="19">
        <f>H51*100/H50</f>
        <v>100</v>
      </c>
      <c r="J51" s="19">
        <v>0</v>
      </c>
      <c r="K51" s="19">
        <v>0</v>
      </c>
      <c r="L51" s="19">
        <v>3</v>
      </c>
      <c r="M51" s="19">
        <f>L51*100/L50</f>
        <v>100</v>
      </c>
      <c r="N51" s="19">
        <v>1</v>
      </c>
      <c r="O51" s="19">
        <f>N51*100/N50</f>
        <v>100</v>
      </c>
      <c r="P51" s="19">
        <v>0</v>
      </c>
      <c r="Q51" s="19">
        <v>0</v>
      </c>
      <c r="R51" s="19">
        <v>0</v>
      </c>
      <c r="S51" s="19">
        <v>0</v>
      </c>
      <c r="T51" s="19">
        <f t="shared" si="10"/>
        <v>8</v>
      </c>
      <c r="U51" s="19">
        <f>T51*100/T50</f>
        <v>100</v>
      </c>
    </row>
    <row r="52" spans="1:22" s="17" customFormat="1" ht="18.75" customHeight="1" x14ac:dyDescent="0.55000000000000004">
      <c r="A52" s="22"/>
      <c r="B52" s="18" t="s">
        <v>64</v>
      </c>
      <c r="C52" s="18"/>
      <c r="D52" s="19">
        <v>0</v>
      </c>
      <c r="E52" s="19">
        <f>D52*100/D50</f>
        <v>0</v>
      </c>
      <c r="F52" s="19">
        <v>0</v>
      </c>
      <c r="G52" s="19">
        <f>F52*100/F50</f>
        <v>0</v>
      </c>
      <c r="H52" s="19">
        <v>0</v>
      </c>
      <c r="I52" s="19">
        <f>H52*100/H50</f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f>N52*100/N50</f>
        <v>0</v>
      </c>
      <c r="P52" s="19">
        <v>0</v>
      </c>
      <c r="Q52" s="19">
        <v>0</v>
      </c>
      <c r="R52" s="19">
        <v>0</v>
      </c>
      <c r="S52" s="19">
        <v>0</v>
      </c>
      <c r="T52" s="19">
        <f t="shared" si="10"/>
        <v>0</v>
      </c>
      <c r="U52" s="19">
        <f>T52*100/T50</f>
        <v>0</v>
      </c>
    </row>
    <row r="53" spans="1:22" s="17" customFormat="1" ht="18.75" customHeight="1" x14ac:dyDescent="0.55000000000000004">
      <c r="A53" s="22"/>
      <c r="B53" s="18" t="s">
        <v>65</v>
      </c>
      <c r="C53" s="18"/>
      <c r="D53" s="19">
        <v>0</v>
      </c>
      <c r="E53" s="19">
        <f>D53*100/D50</f>
        <v>0</v>
      </c>
      <c r="F53" s="19">
        <v>0</v>
      </c>
      <c r="G53" s="19">
        <f>F53*100/F50</f>
        <v>0</v>
      </c>
      <c r="H53" s="19">
        <v>0</v>
      </c>
      <c r="I53" s="19">
        <f>H53*100/H50</f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f>N53*100/N50</f>
        <v>0</v>
      </c>
      <c r="P53" s="19">
        <v>0</v>
      </c>
      <c r="Q53" s="19">
        <v>0</v>
      </c>
      <c r="R53" s="19">
        <v>0</v>
      </c>
      <c r="S53" s="19">
        <v>0</v>
      </c>
      <c r="T53" s="19">
        <f t="shared" si="10"/>
        <v>0</v>
      </c>
      <c r="U53" s="19">
        <f>T53*100/T50</f>
        <v>0</v>
      </c>
    </row>
    <row r="54" spans="1:22" s="27" customFormat="1" ht="18.75" customHeight="1" x14ac:dyDescent="0.55000000000000004">
      <c r="A54" s="13" t="s">
        <v>66</v>
      </c>
      <c r="B54" s="14" t="s">
        <v>67</v>
      </c>
      <c r="C54" s="14"/>
      <c r="D54" s="16">
        <f>SUM(D55:D56)</f>
        <v>0</v>
      </c>
      <c r="E54" s="16">
        <v>0</v>
      </c>
      <c r="F54" s="16">
        <f t="shared" ref="F54:U54" si="17">SUM(F55:F56)</f>
        <v>2</v>
      </c>
      <c r="G54" s="16">
        <f t="shared" si="17"/>
        <v>100</v>
      </c>
      <c r="H54" s="16">
        <f t="shared" si="17"/>
        <v>0</v>
      </c>
      <c r="I54" s="16">
        <f t="shared" si="17"/>
        <v>0</v>
      </c>
      <c r="J54" s="16">
        <f t="shared" si="17"/>
        <v>0</v>
      </c>
      <c r="K54" s="16">
        <f t="shared" si="17"/>
        <v>0</v>
      </c>
      <c r="L54" s="16">
        <f t="shared" si="17"/>
        <v>0</v>
      </c>
      <c r="M54" s="16">
        <f t="shared" si="17"/>
        <v>0</v>
      </c>
      <c r="N54" s="16">
        <f t="shared" si="17"/>
        <v>0</v>
      </c>
      <c r="O54" s="16">
        <v>0</v>
      </c>
      <c r="P54" s="16">
        <f t="shared" si="17"/>
        <v>0</v>
      </c>
      <c r="Q54" s="16">
        <f t="shared" si="17"/>
        <v>0</v>
      </c>
      <c r="R54" s="16">
        <f t="shared" si="17"/>
        <v>0</v>
      </c>
      <c r="S54" s="16">
        <f t="shared" si="17"/>
        <v>0</v>
      </c>
      <c r="T54" s="16">
        <f t="shared" si="10"/>
        <v>2</v>
      </c>
      <c r="U54" s="16">
        <f t="shared" si="17"/>
        <v>100</v>
      </c>
    </row>
    <row r="55" spans="1:22" s="17" customFormat="1" ht="18.75" customHeight="1" x14ac:dyDescent="0.55000000000000004">
      <c r="A55" s="13"/>
      <c r="B55" s="18" t="s">
        <v>54</v>
      </c>
      <c r="C55" s="18"/>
      <c r="D55" s="19">
        <v>0</v>
      </c>
      <c r="E55" s="19">
        <v>0</v>
      </c>
      <c r="F55" s="19">
        <v>1</v>
      </c>
      <c r="G55" s="19">
        <f>F55*100/F54</f>
        <v>50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f t="shared" si="10"/>
        <v>1</v>
      </c>
      <c r="U55" s="20">
        <f>T55*100/T54</f>
        <v>50</v>
      </c>
    </row>
    <row r="56" spans="1:22" s="17" customFormat="1" ht="18.75" customHeight="1" x14ac:dyDescent="0.55000000000000004">
      <c r="A56" s="13"/>
      <c r="B56" s="18" t="s">
        <v>61</v>
      </c>
      <c r="C56" s="18"/>
      <c r="D56" s="19">
        <v>0</v>
      </c>
      <c r="E56" s="19">
        <v>0</v>
      </c>
      <c r="F56" s="19">
        <v>1</v>
      </c>
      <c r="G56" s="19">
        <f>F56*100/F54</f>
        <v>50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f t="shared" si="10"/>
        <v>1</v>
      </c>
      <c r="U56" s="20">
        <f>T56*100/T54</f>
        <v>50</v>
      </c>
    </row>
    <row r="57" spans="1:22" s="17" customFormat="1" x14ac:dyDescent="0.55000000000000004">
      <c r="A57" s="13"/>
      <c r="B57" s="38" t="s">
        <v>68</v>
      </c>
      <c r="C57" s="38"/>
      <c r="D57" s="15">
        <f>SUM(D58:D60)</f>
        <v>0</v>
      </c>
      <c r="E57" s="15">
        <v>0</v>
      </c>
      <c r="F57" s="15">
        <f t="shared" ref="F57:S57" si="18">SUM(F58:F60)</f>
        <v>1</v>
      </c>
      <c r="G57" s="15">
        <f t="shared" si="18"/>
        <v>100</v>
      </c>
      <c r="H57" s="15">
        <f t="shared" si="18"/>
        <v>0</v>
      </c>
      <c r="I57" s="15">
        <f t="shared" si="18"/>
        <v>0</v>
      </c>
      <c r="J57" s="15">
        <f t="shared" si="18"/>
        <v>0</v>
      </c>
      <c r="K57" s="15">
        <f t="shared" si="18"/>
        <v>0</v>
      </c>
      <c r="L57" s="15">
        <f t="shared" si="18"/>
        <v>1</v>
      </c>
      <c r="M57" s="15">
        <f t="shared" si="18"/>
        <v>100</v>
      </c>
      <c r="N57" s="15">
        <f t="shared" si="18"/>
        <v>2</v>
      </c>
      <c r="O57" s="15">
        <f t="shared" si="18"/>
        <v>100</v>
      </c>
      <c r="P57" s="15">
        <f t="shared" si="18"/>
        <v>3</v>
      </c>
      <c r="Q57" s="15">
        <f t="shared" si="18"/>
        <v>100</v>
      </c>
      <c r="R57" s="15">
        <f t="shared" si="18"/>
        <v>4</v>
      </c>
      <c r="S57" s="15">
        <f t="shared" si="18"/>
        <v>100</v>
      </c>
      <c r="T57" s="15">
        <f t="shared" si="10"/>
        <v>11</v>
      </c>
      <c r="U57" s="15">
        <f t="shared" ref="U57" si="19">SUM(U58:U60)</f>
        <v>100</v>
      </c>
    </row>
    <row r="58" spans="1:22" s="17" customFormat="1" ht="18.75" customHeight="1" x14ac:dyDescent="0.55000000000000004">
      <c r="A58" s="13"/>
      <c r="B58" s="18" t="s">
        <v>63</v>
      </c>
      <c r="C58" s="18"/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1</v>
      </c>
      <c r="M58" s="28">
        <f>L58*100/L57</f>
        <v>100</v>
      </c>
      <c r="N58" s="28">
        <v>2</v>
      </c>
      <c r="O58" s="28">
        <f>N58*100/N57</f>
        <v>100</v>
      </c>
      <c r="P58" s="28">
        <v>3</v>
      </c>
      <c r="Q58" s="28">
        <f>P58*100/P57</f>
        <v>100</v>
      </c>
      <c r="R58" s="28">
        <v>4</v>
      </c>
      <c r="S58" s="28">
        <f>R58*100/R57</f>
        <v>100</v>
      </c>
      <c r="T58" s="19">
        <f t="shared" si="10"/>
        <v>10</v>
      </c>
      <c r="U58" s="20">
        <f>T58*100/T57</f>
        <v>90.909090909090907</v>
      </c>
    </row>
    <row r="59" spans="1:22" s="17" customFormat="1" ht="18.75" customHeight="1" x14ac:dyDescent="0.55000000000000004">
      <c r="A59" s="13"/>
      <c r="B59" s="18" t="s">
        <v>64</v>
      </c>
      <c r="C59" s="18"/>
      <c r="D59" s="28">
        <v>0</v>
      </c>
      <c r="E59" s="28">
        <v>0</v>
      </c>
      <c r="F59" s="28">
        <v>1</v>
      </c>
      <c r="G59" s="28">
        <f>F59*100/F57</f>
        <v>100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f>N59*100/N57</f>
        <v>0</v>
      </c>
      <c r="P59" s="28">
        <v>0</v>
      </c>
      <c r="Q59" s="28">
        <v>0</v>
      </c>
      <c r="R59" s="28">
        <v>0</v>
      </c>
      <c r="S59" s="28">
        <v>0</v>
      </c>
      <c r="T59" s="19">
        <f t="shared" si="10"/>
        <v>1</v>
      </c>
      <c r="U59" s="20">
        <f>T59*100/T57</f>
        <v>9.0909090909090917</v>
      </c>
    </row>
    <row r="60" spans="1:22" s="17" customFormat="1" ht="18.75" customHeight="1" x14ac:dyDescent="0.55000000000000004">
      <c r="A60" s="13"/>
      <c r="B60" s="18" t="s">
        <v>69</v>
      </c>
      <c r="C60" s="18"/>
      <c r="D60" s="28" t="s">
        <v>43</v>
      </c>
      <c r="E60" s="28" t="s">
        <v>43</v>
      </c>
      <c r="F60" s="28" t="s">
        <v>12</v>
      </c>
      <c r="G60" s="28" t="s">
        <v>43</v>
      </c>
      <c r="H60" s="28" t="s">
        <v>43</v>
      </c>
      <c r="I60" s="28" t="s">
        <v>43</v>
      </c>
      <c r="J60" s="28" t="s">
        <v>43</v>
      </c>
      <c r="K60" s="28" t="s">
        <v>43</v>
      </c>
      <c r="L60" s="28" t="s">
        <v>43</v>
      </c>
      <c r="M60" s="28" t="s">
        <v>43</v>
      </c>
      <c r="N60" s="28" t="s">
        <v>43</v>
      </c>
      <c r="O60" s="28" t="s">
        <v>43</v>
      </c>
      <c r="P60" s="28" t="s">
        <v>43</v>
      </c>
      <c r="Q60" s="28" t="s">
        <v>43</v>
      </c>
      <c r="R60" s="28" t="s">
        <v>43</v>
      </c>
      <c r="S60" s="28" t="s">
        <v>43</v>
      </c>
      <c r="T60" s="28" t="s">
        <v>43</v>
      </c>
      <c r="U60" s="28" t="s">
        <v>43</v>
      </c>
    </row>
    <row r="61" spans="1:22" s="27" customFormat="1" ht="18.75" customHeight="1" x14ac:dyDescent="0.55000000000000004">
      <c r="A61" s="39" t="s">
        <v>70</v>
      </c>
      <c r="B61" s="22" t="s">
        <v>71</v>
      </c>
      <c r="C61" s="22"/>
      <c r="D61" s="40">
        <v>13</v>
      </c>
      <c r="E61" s="40">
        <v>100</v>
      </c>
      <c r="F61" s="40">
        <v>7</v>
      </c>
      <c r="G61" s="40">
        <v>100</v>
      </c>
      <c r="H61" s="40">
        <v>8</v>
      </c>
      <c r="I61" s="40">
        <v>100</v>
      </c>
      <c r="J61" s="40">
        <v>8</v>
      </c>
      <c r="K61" s="40">
        <v>100</v>
      </c>
      <c r="L61" s="40">
        <v>10</v>
      </c>
      <c r="M61" s="40">
        <v>100</v>
      </c>
      <c r="N61" s="40">
        <v>3</v>
      </c>
      <c r="O61" s="40">
        <v>100</v>
      </c>
      <c r="P61" s="40">
        <v>3</v>
      </c>
      <c r="Q61" s="40">
        <v>100</v>
      </c>
      <c r="R61" s="40">
        <v>10</v>
      </c>
      <c r="S61" s="40">
        <v>100</v>
      </c>
      <c r="T61" s="40">
        <v>62</v>
      </c>
      <c r="U61" s="40">
        <v>100</v>
      </c>
    </row>
    <row r="62" spans="1:22" s="27" customFormat="1" ht="40.5" customHeight="1" x14ac:dyDescent="0.6">
      <c r="A62" s="39"/>
      <c r="B62" s="22" t="s">
        <v>72</v>
      </c>
      <c r="C62" s="22"/>
      <c r="D62" s="23">
        <f>D64+D70+D75</f>
        <v>1</v>
      </c>
      <c r="E62" s="24">
        <f>D62*100/D61</f>
        <v>7.6923076923076925</v>
      </c>
      <c r="F62" s="23">
        <f>F64+F70+F75</f>
        <v>4</v>
      </c>
      <c r="G62" s="24">
        <f>F62*100/F61</f>
        <v>57.142857142857146</v>
      </c>
      <c r="H62" s="23">
        <f>H64+H70+H75</f>
        <v>0</v>
      </c>
      <c r="I62" s="24">
        <f>H62*100/H61</f>
        <v>0</v>
      </c>
      <c r="J62" s="23">
        <f>J64+J70+J75</f>
        <v>6</v>
      </c>
      <c r="K62" s="24">
        <f>J62*100/J61</f>
        <v>75</v>
      </c>
      <c r="L62" s="23">
        <f>L64+L70+L75</f>
        <v>1</v>
      </c>
      <c r="M62" s="24">
        <f>L62*100/L61</f>
        <v>10</v>
      </c>
      <c r="N62" s="23">
        <v>0</v>
      </c>
      <c r="O62" s="24">
        <f>N62*100/N61</f>
        <v>0</v>
      </c>
      <c r="P62" s="23">
        <v>0</v>
      </c>
      <c r="Q62" s="24">
        <f>P62*100/P61</f>
        <v>0</v>
      </c>
      <c r="R62" s="23">
        <f>R64+R70+R75</f>
        <v>0</v>
      </c>
      <c r="S62" s="24">
        <f>R62*100/R61</f>
        <v>0</v>
      </c>
      <c r="T62" s="23">
        <f>T64+T70+T75</f>
        <v>12</v>
      </c>
      <c r="U62" s="24">
        <f>T62*100/T61</f>
        <v>19.35483870967742</v>
      </c>
      <c r="V62" s="41" t="s">
        <v>73</v>
      </c>
    </row>
    <row r="63" spans="1:22" s="27" customFormat="1" ht="18.75" customHeight="1" x14ac:dyDescent="0.55000000000000004">
      <c r="A63" s="39"/>
      <c r="B63" s="22" t="s">
        <v>74</v>
      </c>
      <c r="C63" s="22"/>
      <c r="D63" s="42"/>
      <c r="E63" s="42"/>
      <c r="F63" s="42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</row>
    <row r="64" spans="1:22" s="17" customFormat="1" ht="18.75" customHeight="1" x14ac:dyDescent="0.55000000000000004">
      <c r="A64" s="39"/>
      <c r="B64" s="22" t="s">
        <v>75</v>
      </c>
      <c r="C64" s="22"/>
      <c r="D64" s="43">
        <v>1</v>
      </c>
      <c r="E64" s="43"/>
      <c r="F64" s="43">
        <v>2</v>
      </c>
      <c r="G64" s="43"/>
      <c r="H64" s="43">
        <v>0</v>
      </c>
      <c r="I64" s="43"/>
      <c r="J64" s="43">
        <v>2</v>
      </c>
      <c r="K64" s="43"/>
      <c r="L64" s="43">
        <v>1</v>
      </c>
      <c r="M64" s="43"/>
      <c r="N64" s="43">
        <v>0</v>
      </c>
      <c r="O64" s="43"/>
      <c r="P64" s="43">
        <v>0</v>
      </c>
      <c r="Q64" s="43"/>
      <c r="R64" s="43">
        <v>0</v>
      </c>
      <c r="S64" s="43"/>
      <c r="T64" s="43">
        <f>SUM(D64,F64,H64,J64,L64,N64,P64,R64)</f>
        <v>6</v>
      </c>
      <c r="U64" s="44">
        <f>T64*100/T62</f>
        <v>50</v>
      </c>
    </row>
    <row r="65" spans="1:21" x14ac:dyDescent="0.55000000000000004">
      <c r="A65" s="39"/>
      <c r="B65" s="45"/>
      <c r="C65" s="46" t="s">
        <v>76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1:21" s="17" customFormat="1" ht="18.75" customHeight="1" x14ac:dyDescent="0.6">
      <c r="A66" s="39"/>
      <c r="B66" s="47"/>
      <c r="C66" s="48" t="s">
        <v>77</v>
      </c>
      <c r="D66" s="19">
        <v>1</v>
      </c>
      <c r="E66" s="19"/>
      <c r="F66" s="19">
        <v>0</v>
      </c>
      <c r="G66" s="19"/>
      <c r="H66" s="19">
        <v>0</v>
      </c>
      <c r="I66" s="19"/>
      <c r="J66" s="19">
        <v>0</v>
      </c>
      <c r="K66" s="19"/>
      <c r="L66" s="19">
        <v>0</v>
      </c>
      <c r="M66" s="19"/>
      <c r="N66" s="19">
        <v>0</v>
      </c>
      <c r="O66" s="19"/>
      <c r="P66" s="19">
        <v>0</v>
      </c>
      <c r="Q66" s="19"/>
      <c r="R66" s="19">
        <v>0</v>
      </c>
      <c r="S66" s="19"/>
      <c r="T66" s="19">
        <f>SUM(D66,F66,H66,J66,L66,N66,P66,R66)</f>
        <v>1</v>
      </c>
      <c r="U66" s="19"/>
    </row>
    <row r="67" spans="1:21" s="17" customFormat="1" ht="18.75" customHeight="1" x14ac:dyDescent="0.55000000000000004">
      <c r="A67" s="39"/>
      <c r="B67" s="48"/>
      <c r="C67" s="48" t="s">
        <v>78</v>
      </c>
      <c r="D67" s="19">
        <v>0</v>
      </c>
      <c r="E67" s="19"/>
      <c r="F67" s="19">
        <v>2</v>
      </c>
      <c r="G67" s="19"/>
      <c r="H67" s="19">
        <v>0</v>
      </c>
      <c r="I67" s="19"/>
      <c r="J67" s="19">
        <v>2</v>
      </c>
      <c r="K67" s="19"/>
      <c r="L67" s="19">
        <v>1</v>
      </c>
      <c r="M67" s="19"/>
      <c r="N67" s="19">
        <v>0</v>
      </c>
      <c r="O67" s="19"/>
      <c r="P67" s="19">
        <v>0</v>
      </c>
      <c r="Q67" s="19"/>
      <c r="R67" s="19">
        <v>0</v>
      </c>
      <c r="S67" s="19"/>
      <c r="T67" s="19">
        <f>SUM(D67,F67,H67,J67,L67,N67,P67,R67)</f>
        <v>5</v>
      </c>
      <c r="U67" s="19"/>
    </row>
    <row r="68" spans="1:21" s="17" customFormat="1" ht="18.75" customHeight="1" x14ac:dyDescent="0.55000000000000004">
      <c r="A68" s="39"/>
      <c r="B68" s="48"/>
      <c r="C68" s="48" t="s">
        <v>79</v>
      </c>
      <c r="D68" s="25">
        <v>5000</v>
      </c>
      <c r="E68" s="25"/>
      <c r="F68" s="25">
        <v>20000</v>
      </c>
      <c r="G68" s="25"/>
      <c r="H68" s="25">
        <v>0</v>
      </c>
      <c r="I68" s="25"/>
      <c r="J68" s="25">
        <v>10000</v>
      </c>
      <c r="K68" s="25"/>
      <c r="L68" s="25">
        <v>0</v>
      </c>
      <c r="M68" s="25"/>
      <c r="N68" s="25">
        <v>0</v>
      </c>
      <c r="O68" s="25"/>
      <c r="P68" s="25">
        <v>0</v>
      </c>
      <c r="Q68" s="25"/>
      <c r="R68" s="25">
        <v>0</v>
      </c>
      <c r="S68" s="25"/>
      <c r="T68" s="25">
        <f>SUM(D68,F68,H68,J68,L68,N68,P68,R68)</f>
        <v>35000</v>
      </c>
      <c r="U68" s="25"/>
    </row>
    <row r="69" spans="1:21" s="17" customFormat="1" ht="18.75" customHeight="1" x14ac:dyDescent="0.55000000000000004">
      <c r="A69" s="39"/>
      <c r="B69" s="22" t="s">
        <v>80</v>
      </c>
      <c r="C69" s="22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</row>
    <row r="70" spans="1:21" s="17" customFormat="1" ht="18.75" customHeight="1" x14ac:dyDescent="0.55000000000000004">
      <c r="A70" s="39"/>
      <c r="B70" s="22" t="s">
        <v>75</v>
      </c>
      <c r="C70" s="22"/>
      <c r="D70" s="43">
        <v>0</v>
      </c>
      <c r="E70" s="43"/>
      <c r="F70" s="43">
        <v>2</v>
      </c>
      <c r="G70" s="43"/>
      <c r="H70" s="43">
        <v>0</v>
      </c>
      <c r="I70" s="43"/>
      <c r="J70" s="43">
        <v>0</v>
      </c>
      <c r="K70" s="43"/>
      <c r="L70" s="43">
        <v>0</v>
      </c>
      <c r="M70" s="43"/>
      <c r="N70" s="43">
        <v>0</v>
      </c>
      <c r="O70" s="43"/>
      <c r="P70" s="43">
        <v>0</v>
      </c>
      <c r="Q70" s="43"/>
      <c r="R70" s="43">
        <v>0</v>
      </c>
      <c r="S70" s="43"/>
      <c r="T70" s="43">
        <f>SUM(D70,F70,H70,J70,L70,N70,P70,R70)</f>
        <v>2</v>
      </c>
      <c r="U70" s="44">
        <f>T70*100/T62</f>
        <v>16.666666666666668</v>
      </c>
    </row>
    <row r="71" spans="1:21" s="17" customFormat="1" ht="46.5" customHeight="1" x14ac:dyDescent="0.55000000000000004">
      <c r="A71" s="39"/>
      <c r="B71" s="48"/>
      <c r="C71" s="48" t="s">
        <v>81</v>
      </c>
      <c r="D71" s="19"/>
      <c r="E71" s="19"/>
      <c r="F71" s="19"/>
      <c r="G71" s="19"/>
      <c r="H71" s="19">
        <v>0</v>
      </c>
      <c r="I71" s="19"/>
      <c r="J71" s="19">
        <v>0</v>
      </c>
      <c r="K71" s="19"/>
      <c r="L71" s="19">
        <v>0</v>
      </c>
      <c r="M71" s="19"/>
      <c r="N71" s="19">
        <v>0</v>
      </c>
      <c r="O71" s="19"/>
      <c r="P71" s="19">
        <v>0</v>
      </c>
      <c r="Q71" s="19"/>
      <c r="R71" s="19">
        <v>0</v>
      </c>
      <c r="S71" s="19"/>
      <c r="T71" s="19">
        <f>SUM(D71,F71,H71,J71,L71,N71,P71,R71)</f>
        <v>0</v>
      </c>
      <c r="U71" s="19"/>
    </row>
    <row r="72" spans="1:21" x14ac:dyDescent="0.6">
      <c r="A72" s="39"/>
      <c r="B72" s="50"/>
      <c r="C72" s="46" t="s">
        <v>76</v>
      </c>
      <c r="D72" s="19">
        <v>0</v>
      </c>
      <c r="E72" s="19"/>
      <c r="F72" s="19">
        <v>0</v>
      </c>
      <c r="G72" s="19"/>
      <c r="H72" s="19">
        <v>0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 ht="18.75" customHeight="1" x14ac:dyDescent="0.6">
      <c r="A73" s="39"/>
      <c r="B73" s="50"/>
      <c r="C73" s="51" t="s">
        <v>79</v>
      </c>
      <c r="D73" s="25">
        <v>0</v>
      </c>
      <c r="E73" s="25"/>
      <c r="F73" s="25">
        <v>0</v>
      </c>
      <c r="G73" s="25"/>
      <c r="H73" s="25">
        <v>0</v>
      </c>
      <c r="I73" s="25"/>
      <c r="J73" s="25">
        <v>0</v>
      </c>
      <c r="K73" s="25"/>
      <c r="L73" s="25">
        <v>0</v>
      </c>
      <c r="M73" s="25"/>
      <c r="N73" s="25">
        <v>0</v>
      </c>
      <c r="O73" s="25"/>
      <c r="P73" s="25">
        <v>0</v>
      </c>
      <c r="Q73" s="25"/>
      <c r="R73" s="25">
        <v>0</v>
      </c>
      <c r="S73" s="25"/>
      <c r="T73" s="25">
        <f>SUM(D73,F73,H73,J73,L73,N73,P73,R73)</f>
        <v>0</v>
      </c>
      <c r="U73" s="25"/>
    </row>
    <row r="74" spans="1:21" ht="18.75" customHeight="1" x14ac:dyDescent="0.55000000000000004">
      <c r="A74" s="39"/>
      <c r="B74" s="39" t="s">
        <v>82</v>
      </c>
      <c r="C74" s="39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8.75" customHeight="1" x14ac:dyDescent="0.55000000000000004">
      <c r="A75" s="39"/>
      <c r="B75" s="39" t="s">
        <v>75</v>
      </c>
      <c r="C75" s="39"/>
      <c r="D75" s="53">
        <f>SUM(D76:D81)</f>
        <v>0</v>
      </c>
      <c r="E75" s="52"/>
      <c r="F75" s="52">
        <f>SUM(F76:F81)</f>
        <v>0</v>
      </c>
      <c r="G75" s="52"/>
      <c r="H75" s="52">
        <f>SUM(H76:H81)</f>
        <v>0</v>
      </c>
      <c r="I75" s="52"/>
      <c r="J75" s="52">
        <f>SUM(J76:J81)</f>
        <v>4</v>
      </c>
      <c r="K75" s="52"/>
      <c r="L75" s="52">
        <f>SUM(L76:L81)</f>
        <v>0</v>
      </c>
      <c r="M75" s="52"/>
      <c r="N75" s="52">
        <f>SUM(N76:N81)</f>
        <v>0</v>
      </c>
      <c r="O75" s="52"/>
      <c r="P75" s="52">
        <f>SUM(P76:P81)</f>
        <v>0</v>
      </c>
      <c r="Q75" s="52"/>
      <c r="R75" s="52">
        <f>SUM(R76:R81)</f>
        <v>0</v>
      </c>
      <c r="S75" s="52"/>
      <c r="T75" s="52">
        <f>SUM(T76:T81)</f>
        <v>4</v>
      </c>
      <c r="U75" s="44">
        <f>T75*100/T62</f>
        <v>33.333333333333336</v>
      </c>
    </row>
    <row r="76" spans="1:21" ht="18.75" customHeight="1" x14ac:dyDescent="0.55000000000000004">
      <c r="A76" s="39"/>
      <c r="B76" s="51"/>
      <c r="C76" s="51" t="s">
        <v>3</v>
      </c>
      <c r="D76" s="19">
        <v>0</v>
      </c>
      <c r="E76" s="19"/>
      <c r="F76" s="19">
        <v>0</v>
      </c>
      <c r="G76" s="19"/>
      <c r="H76" s="19">
        <v>0</v>
      </c>
      <c r="I76" s="19"/>
      <c r="J76" s="19">
        <v>0</v>
      </c>
      <c r="K76" s="19"/>
      <c r="L76" s="19">
        <v>0</v>
      </c>
      <c r="M76" s="19"/>
      <c r="N76" s="19">
        <v>0</v>
      </c>
      <c r="O76" s="19"/>
      <c r="P76" s="19">
        <v>0</v>
      </c>
      <c r="Q76" s="19"/>
      <c r="R76" s="19">
        <v>0</v>
      </c>
      <c r="S76" s="19"/>
      <c r="T76" s="19">
        <f t="shared" ref="T76:T81" si="20">SUM(D76,F76,H76,J76,L76,N76,P76,R76)</f>
        <v>0</v>
      </c>
      <c r="U76" s="19"/>
    </row>
    <row r="77" spans="1:21" x14ac:dyDescent="0.55000000000000004">
      <c r="A77" s="39"/>
      <c r="B77" s="51"/>
      <c r="C77" s="51" t="s">
        <v>83</v>
      </c>
      <c r="D77" s="19">
        <v>0</v>
      </c>
      <c r="E77" s="19"/>
      <c r="F77" s="19">
        <v>0</v>
      </c>
      <c r="G77" s="19"/>
      <c r="H77" s="19">
        <v>0</v>
      </c>
      <c r="I77" s="19"/>
      <c r="J77" s="19">
        <v>0</v>
      </c>
      <c r="K77" s="19"/>
      <c r="L77" s="19">
        <v>0</v>
      </c>
      <c r="M77" s="19"/>
      <c r="N77" s="19">
        <v>0</v>
      </c>
      <c r="O77" s="19"/>
      <c r="P77" s="19">
        <v>0</v>
      </c>
      <c r="Q77" s="19"/>
      <c r="R77" s="19">
        <v>0</v>
      </c>
      <c r="S77" s="19"/>
      <c r="T77" s="19">
        <f t="shared" si="20"/>
        <v>0</v>
      </c>
      <c r="U77" s="19"/>
    </row>
    <row r="78" spans="1:21" x14ac:dyDescent="0.55000000000000004">
      <c r="A78" s="39"/>
      <c r="B78" s="51"/>
      <c r="C78" s="51" t="s">
        <v>84</v>
      </c>
      <c r="D78" s="19">
        <v>0</v>
      </c>
      <c r="E78" s="19"/>
      <c r="F78" s="19">
        <v>0</v>
      </c>
      <c r="G78" s="19"/>
      <c r="H78" s="19">
        <v>0</v>
      </c>
      <c r="I78" s="19"/>
      <c r="J78" s="19">
        <v>0</v>
      </c>
      <c r="K78" s="19"/>
      <c r="L78" s="19">
        <v>0</v>
      </c>
      <c r="M78" s="19"/>
      <c r="N78" s="19">
        <v>0</v>
      </c>
      <c r="O78" s="19"/>
      <c r="P78" s="19">
        <v>0</v>
      </c>
      <c r="Q78" s="19"/>
      <c r="R78" s="19">
        <v>0</v>
      </c>
      <c r="S78" s="19"/>
      <c r="T78" s="19">
        <f t="shared" si="20"/>
        <v>0</v>
      </c>
      <c r="U78" s="19"/>
    </row>
    <row r="79" spans="1:21" ht="18.75" customHeight="1" x14ac:dyDescent="0.55000000000000004">
      <c r="A79" s="39"/>
      <c r="B79" s="51"/>
      <c r="C79" s="51" t="s">
        <v>85</v>
      </c>
      <c r="D79" s="19">
        <v>0</v>
      </c>
      <c r="E79" s="19"/>
      <c r="F79" s="19">
        <v>0</v>
      </c>
      <c r="G79" s="19"/>
      <c r="H79" s="19">
        <v>0</v>
      </c>
      <c r="I79" s="19"/>
      <c r="J79" s="19">
        <v>3</v>
      </c>
      <c r="K79" s="19"/>
      <c r="L79" s="19">
        <v>0</v>
      </c>
      <c r="M79" s="19"/>
      <c r="N79" s="19">
        <v>0</v>
      </c>
      <c r="O79" s="19"/>
      <c r="P79" s="19">
        <v>0</v>
      </c>
      <c r="Q79" s="19"/>
      <c r="R79" s="19">
        <v>0</v>
      </c>
      <c r="S79" s="19"/>
      <c r="T79" s="19">
        <f t="shared" si="20"/>
        <v>3</v>
      </c>
      <c r="U79" s="19"/>
    </row>
    <row r="80" spans="1:21" x14ac:dyDescent="0.55000000000000004">
      <c r="A80" s="39"/>
      <c r="B80" s="51"/>
      <c r="C80" s="51" t="s">
        <v>86</v>
      </c>
      <c r="D80" s="19">
        <v>0</v>
      </c>
      <c r="E80" s="19"/>
      <c r="F80" s="19">
        <v>0</v>
      </c>
      <c r="G80" s="19"/>
      <c r="H80" s="19">
        <v>0</v>
      </c>
      <c r="I80" s="19"/>
      <c r="J80" s="19">
        <v>1</v>
      </c>
      <c r="K80" s="19"/>
      <c r="L80" s="19">
        <v>0</v>
      </c>
      <c r="M80" s="19"/>
      <c r="N80" s="19">
        <v>0</v>
      </c>
      <c r="O80" s="19"/>
      <c r="P80" s="19">
        <v>0</v>
      </c>
      <c r="Q80" s="19"/>
      <c r="R80" s="19">
        <v>0</v>
      </c>
      <c r="S80" s="19"/>
      <c r="T80" s="19">
        <f t="shared" si="20"/>
        <v>1</v>
      </c>
      <c r="U80" s="19"/>
    </row>
    <row r="81" spans="1:21" ht="18.75" customHeight="1" x14ac:dyDescent="0.55000000000000004">
      <c r="A81" s="39"/>
      <c r="B81" s="51"/>
      <c r="C81" s="51" t="s">
        <v>51</v>
      </c>
      <c r="D81" s="19">
        <v>0</v>
      </c>
      <c r="E81" s="19"/>
      <c r="F81" s="19">
        <v>0</v>
      </c>
      <c r="G81" s="19"/>
      <c r="H81" s="19">
        <v>0</v>
      </c>
      <c r="I81" s="19"/>
      <c r="J81" s="19">
        <v>0</v>
      </c>
      <c r="K81" s="19"/>
      <c r="L81" s="19">
        <v>0</v>
      </c>
      <c r="M81" s="19"/>
      <c r="N81" s="19">
        <v>0</v>
      </c>
      <c r="O81" s="19"/>
      <c r="P81" s="19">
        <v>0</v>
      </c>
      <c r="Q81" s="19"/>
      <c r="R81" s="19">
        <v>0</v>
      </c>
      <c r="S81" s="19"/>
      <c r="T81" s="19">
        <f t="shared" si="20"/>
        <v>0</v>
      </c>
      <c r="U81" s="19"/>
    </row>
    <row r="82" spans="1:21" x14ac:dyDescent="0.6">
      <c r="A82" s="39"/>
      <c r="B82" s="50"/>
      <c r="C82" s="46" t="s">
        <v>76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1:21" x14ac:dyDescent="0.6">
      <c r="A83" s="39"/>
      <c r="B83" s="50"/>
      <c r="C83" s="48" t="s">
        <v>87</v>
      </c>
      <c r="D83" s="19">
        <v>0</v>
      </c>
      <c r="E83" s="19"/>
      <c r="F83" s="19">
        <v>0</v>
      </c>
      <c r="G83" s="19"/>
      <c r="H83" s="19"/>
      <c r="I83" s="19"/>
      <c r="J83" s="19">
        <v>1</v>
      </c>
      <c r="K83" s="19"/>
      <c r="L83" s="19">
        <v>0</v>
      </c>
      <c r="M83" s="19"/>
      <c r="N83" s="19">
        <v>0</v>
      </c>
      <c r="O83" s="19"/>
      <c r="P83" s="19">
        <v>0</v>
      </c>
      <c r="Q83" s="19"/>
      <c r="R83" s="19">
        <v>0</v>
      </c>
      <c r="S83" s="19"/>
      <c r="T83" s="19">
        <v>0</v>
      </c>
      <c r="U83" s="19"/>
    </row>
    <row r="84" spans="1:21" ht="18.75" customHeight="1" x14ac:dyDescent="0.6">
      <c r="A84" s="39"/>
      <c r="B84" s="50"/>
      <c r="C84" s="51" t="s">
        <v>79</v>
      </c>
      <c r="D84" s="19">
        <v>0</v>
      </c>
      <c r="E84" s="19"/>
      <c r="F84" s="19">
        <v>0</v>
      </c>
      <c r="G84" s="19"/>
      <c r="H84" s="19">
        <v>0</v>
      </c>
      <c r="I84" s="19"/>
      <c r="J84" s="25">
        <v>10000</v>
      </c>
      <c r="K84" s="19"/>
      <c r="L84" s="19">
        <v>0</v>
      </c>
      <c r="M84" s="19"/>
      <c r="N84" s="19">
        <v>0</v>
      </c>
      <c r="O84" s="19"/>
      <c r="P84" s="19">
        <v>0</v>
      </c>
      <c r="Q84" s="19"/>
      <c r="R84" s="19">
        <v>0</v>
      </c>
      <c r="S84" s="19"/>
      <c r="T84" s="25">
        <f>SUM(D84,F84,H84,J84,L84,N84,P84,R84)</f>
        <v>10000</v>
      </c>
      <c r="U84" s="19"/>
    </row>
    <row r="85" spans="1:21" s="56" customFormat="1" ht="18.75" customHeight="1" x14ac:dyDescent="0.6">
      <c r="A85" s="54" t="s">
        <v>88</v>
      </c>
      <c r="B85" s="55" t="s">
        <v>89</v>
      </c>
      <c r="C85" s="55"/>
      <c r="D85" s="16">
        <f t="shared" ref="D85:N85" si="21">SUM(D86:D91)</f>
        <v>2</v>
      </c>
      <c r="E85" s="16">
        <f t="shared" si="21"/>
        <v>100</v>
      </c>
      <c r="F85" s="16">
        <f t="shared" si="21"/>
        <v>1</v>
      </c>
      <c r="G85" s="16">
        <f t="shared" si="21"/>
        <v>100</v>
      </c>
      <c r="H85" s="16">
        <f t="shared" si="21"/>
        <v>3</v>
      </c>
      <c r="I85" s="16">
        <f t="shared" si="21"/>
        <v>100</v>
      </c>
      <c r="J85" s="16">
        <f t="shared" si="21"/>
        <v>4</v>
      </c>
      <c r="K85" s="16">
        <f t="shared" si="21"/>
        <v>100</v>
      </c>
      <c r="L85" s="16">
        <f t="shared" si="21"/>
        <v>2</v>
      </c>
      <c r="M85" s="16">
        <f t="shared" si="21"/>
        <v>100</v>
      </c>
      <c r="N85" s="16">
        <f t="shared" si="21"/>
        <v>0</v>
      </c>
      <c r="O85" s="16">
        <v>0</v>
      </c>
      <c r="P85" s="16">
        <f t="shared" ref="P85:U85" si="22">SUM(P86:P91)</f>
        <v>0</v>
      </c>
      <c r="Q85" s="16">
        <f t="shared" si="22"/>
        <v>0</v>
      </c>
      <c r="R85" s="16">
        <f t="shared" si="22"/>
        <v>10</v>
      </c>
      <c r="S85" s="16">
        <f t="shared" si="22"/>
        <v>100</v>
      </c>
      <c r="T85" s="16">
        <f t="shared" si="22"/>
        <v>22</v>
      </c>
      <c r="U85" s="26">
        <f t="shared" si="22"/>
        <v>100.00000000000001</v>
      </c>
    </row>
    <row r="86" spans="1:21" ht="18.75" customHeight="1" x14ac:dyDescent="0.55000000000000004">
      <c r="A86" s="57"/>
      <c r="B86" s="58" t="s">
        <v>90</v>
      </c>
      <c r="C86" s="58"/>
      <c r="D86" s="28">
        <v>0</v>
      </c>
      <c r="E86" s="28">
        <f>D86*100/D85</f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f>J86*100/J85</f>
        <v>0</v>
      </c>
      <c r="L86" s="28">
        <v>1</v>
      </c>
      <c r="M86" s="28">
        <f>L86*100/L85</f>
        <v>50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19">
        <f>SUM(D86,F86,H86,J86,L86,N86,P86,R86)</f>
        <v>1</v>
      </c>
      <c r="U86" s="20">
        <f>T86*100/T85</f>
        <v>4.5454545454545459</v>
      </c>
    </row>
    <row r="87" spans="1:21" ht="18.75" customHeight="1" x14ac:dyDescent="0.55000000000000004">
      <c r="A87" s="57"/>
      <c r="B87" s="59" t="s">
        <v>91</v>
      </c>
      <c r="C87" s="60"/>
      <c r="D87" s="19">
        <v>2</v>
      </c>
      <c r="E87" s="28">
        <f>D87*100/D85</f>
        <v>100</v>
      </c>
      <c r="F87" s="28">
        <v>1</v>
      </c>
      <c r="G87" s="28">
        <f>F87*100/F85</f>
        <v>100</v>
      </c>
      <c r="H87" s="28">
        <v>1</v>
      </c>
      <c r="I87" s="29">
        <f>H87*100/H85</f>
        <v>33.333333333333336</v>
      </c>
      <c r="J87" s="28">
        <v>0</v>
      </c>
      <c r="K87" s="28">
        <f>J87*100/J85</f>
        <v>0</v>
      </c>
      <c r="L87" s="28">
        <v>0</v>
      </c>
      <c r="M87" s="28">
        <f>L87*100/L85</f>
        <v>0</v>
      </c>
      <c r="N87" s="28">
        <v>0</v>
      </c>
      <c r="O87" s="28">
        <v>0</v>
      </c>
      <c r="P87" s="28">
        <v>0</v>
      </c>
      <c r="Q87" s="29">
        <v>0</v>
      </c>
      <c r="R87" s="28">
        <v>0</v>
      </c>
      <c r="S87" s="28">
        <v>0</v>
      </c>
      <c r="T87" s="19">
        <f>SUM(D87,F87,H87,J87,L87,N87,P87,R87)</f>
        <v>4</v>
      </c>
      <c r="U87" s="20">
        <f>T87*100/T85</f>
        <v>18.181818181818183</v>
      </c>
    </row>
    <row r="88" spans="1:21" ht="18.75" customHeight="1" x14ac:dyDescent="0.55000000000000004">
      <c r="A88" s="57"/>
      <c r="B88" s="61" t="s">
        <v>92</v>
      </c>
      <c r="C88" s="62"/>
      <c r="D88" s="28">
        <v>0</v>
      </c>
      <c r="E88" s="28">
        <f>D88*100/D85</f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f>J88*100/J85</f>
        <v>0</v>
      </c>
      <c r="L88" s="28">
        <v>1</v>
      </c>
      <c r="M88" s="28">
        <f>L88*100/L85</f>
        <v>50</v>
      </c>
      <c r="N88" s="28">
        <v>0</v>
      </c>
      <c r="O88" s="28">
        <v>0</v>
      </c>
      <c r="P88" s="28">
        <v>0</v>
      </c>
      <c r="Q88" s="29">
        <v>0</v>
      </c>
      <c r="R88" s="28">
        <v>0</v>
      </c>
      <c r="S88" s="28">
        <v>0</v>
      </c>
      <c r="T88" s="19">
        <f>SUM(D88,F88,H88,J88,L88,N88,P88,R88)</f>
        <v>1</v>
      </c>
      <c r="U88" s="20">
        <f>T88*100/T85</f>
        <v>4.5454545454545459</v>
      </c>
    </row>
    <row r="89" spans="1:21" ht="18.75" customHeight="1" x14ac:dyDescent="0.6">
      <c r="A89" s="57"/>
      <c r="B89" s="63" t="s">
        <v>93</v>
      </c>
      <c r="C89" s="64"/>
      <c r="D89" s="28">
        <v>0</v>
      </c>
      <c r="E89" s="28">
        <f>D89*100/D85</f>
        <v>0</v>
      </c>
      <c r="F89" s="28">
        <v>0</v>
      </c>
      <c r="G89" s="28">
        <v>0</v>
      </c>
      <c r="H89" s="28">
        <v>0</v>
      </c>
      <c r="I89" s="28">
        <v>0</v>
      </c>
      <c r="J89" s="28">
        <v>1</v>
      </c>
      <c r="K89" s="28">
        <f>J89*100/J85</f>
        <v>25</v>
      </c>
      <c r="L89" s="28">
        <v>0</v>
      </c>
      <c r="M89" s="28">
        <f>L89*100/L85</f>
        <v>0</v>
      </c>
      <c r="N89" s="28">
        <v>0</v>
      </c>
      <c r="O89" s="28">
        <v>0</v>
      </c>
      <c r="P89" s="28">
        <v>0</v>
      </c>
      <c r="Q89" s="28">
        <v>0</v>
      </c>
      <c r="R89" s="28">
        <v>9</v>
      </c>
      <c r="S89" s="28">
        <f>R89*100/R85</f>
        <v>90</v>
      </c>
      <c r="T89" s="19">
        <f>SUM(D89,F89,H89,J89,L89,N89,P89,R89)</f>
        <v>10</v>
      </c>
      <c r="U89" s="20">
        <f>T89*100/T85</f>
        <v>45.454545454545453</v>
      </c>
    </row>
    <row r="90" spans="1:21" ht="18.75" customHeight="1" x14ac:dyDescent="0.55000000000000004">
      <c r="A90" s="57"/>
      <c r="B90" s="58" t="s">
        <v>94</v>
      </c>
      <c r="C90" s="58"/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2</v>
      </c>
      <c r="K90" s="28">
        <f>J90*100/J85</f>
        <v>50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19">
        <f t="shared" ref="T90:T91" si="23">SUM(D90,F90,H90,J90,L90,N90,P90,R90)</f>
        <v>2</v>
      </c>
      <c r="U90" s="20">
        <f>T90*100/T85</f>
        <v>9.0909090909090917</v>
      </c>
    </row>
    <row r="91" spans="1:21" ht="18.75" customHeight="1" x14ac:dyDescent="0.55000000000000004">
      <c r="A91" s="57"/>
      <c r="B91" s="59" t="s">
        <v>95</v>
      </c>
      <c r="C91" s="60"/>
      <c r="D91" s="28">
        <v>0</v>
      </c>
      <c r="E91" s="28">
        <v>0</v>
      </c>
      <c r="F91" s="28">
        <v>0</v>
      </c>
      <c r="G91" s="28">
        <v>0</v>
      </c>
      <c r="H91" s="28">
        <v>2</v>
      </c>
      <c r="I91" s="29">
        <f>H91*100/H85</f>
        <v>66.666666666666671</v>
      </c>
      <c r="J91" s="28">
        <v>1</v>
      </c>
      <c r="K91" s="28">
        <f>J91*100/J85</f>
        <v>25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1</v>
      </c>
      <c r="S91" s="28">
        <f>R91*100/R85</f>
        <v>10</v>
      </c>
      <c r="T91" s="19">
        <f t="shared" si="23"/>
        <v>4</v>
      </c>
      <c r="U91" s="20">
        <f>T91*100/T85</f>
        <v>18.181818181818183</v>
      </c>
    </row>
    <row r="92" spans="1:21" s="56" customFormat="1" ht="18.75" customHeight="1" x14ac:dyDescent="0.6">
      <c r="A92" s="57"/>
      <c r="B92" s="65" t="s">
        <v>96</v>
      </c>
      <c r="C92" s="65"/>
      <c r="D92" s="66">
        <f>SUM(D93:D96)</f>
        <v>1</v>
      </c>
      <c r="E92" s="16">
        <v>0</v>
      </c>
      <c r="F92" s="16">
        <f t="shared" ref="F92:U92" si="24">SUM(F93:F96)</f>
        <v>1</v>
      </c>
      <c r="G92" s="16">
        <f t="shared" si="24"/>
        <v>100</v>
      </c>
      <c r="H92" s="16">
        <f t="shared" si="24"/>
        <v>2</v>
      </c>
      <c r="I92" s="16">
        <f t="shared" si="24"/>
        <v>100</v>
      </c>
      <c r="J92" s="16">
        <f t="shared" si="24"/>
        <v>2</v>
      </c>
      <c r="K92" s="16">
        <f t="shared" si="24"/>
        <v>100</v>
      </c>
      <c r="L92" s="16">
        <f t="shared" si="24"/>
        <v>3</v>
      </c>
      <c r="M92" s="16">
        <f t="shared" si="24"/>
        <v>100</v>
      </c>
      <c r="N92" s="16">
        <f t="shared" si="24"/>
        <v>0</v>
      </c>
      <c r="O92" s="16">
        <f t="shared" si="24"/>
        <v>0</v>
      </c>
      <c r="P92" s="16">
        <f t="shared" si="24"/>
        <v>0</v>
      </c>
      <c r="Q92" s="16">
        <f t="shared" si="24"/>
        <v>0</v>
      </c>
      <c r="R92" s="16">
        <f t="shared" si="24"/>
        <v>2</v>
      </c>
      <c r="S92" s="16">
        <f t="shared" si="24"/>
        <v>100</v>
      </c>
      <c r="T92" s="16">
        <f t="shared" si="24"/>
        <v>11</v>
      </c>
      <c r="U92" s="26">
        <f t="shared" si="24"/>
        <v>100</v>
      </c>
    </row>
    <row r="93" spans="1:21" ht="18.75" customHeight="1" x14ac:dyDescent="0.55000000000000004">
      <c r="A93" s="57"/>
      <c r="B93" s="58" t="s">
        <v>97</v>
      </c>
      <c r="C93" s="58"/>
      <c r="D93" s="28">
        <v>0</v>
      </c>
      <c r="E93" s="28">
        <v>0</v>
      </c>
      <c r="F93" s="28">
        <v>1</v>
      </c>
      <c r="G93" s="28">
        <f>F93*100/F92</f>
        <v>100</v>
      </c>
      <c r="H93" s="28">
        <v>0</v>
      </c>
      <c r="I93" s="28">
        <v>0</v>
      </c>
      <c r="J93" s="28">
        <v>0</v>
      </c>
      <c r="K93" s="28">
        <f>J93*100/J92</f>
        <v>0</v>
      </c>
      <c r="L93" s="28">
        <v>0</v>
      </c>
      <c r="M93" s="28">
        <f>L93*100/L92</f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19">
        <f>SUM(D93,F93,H93,J93,L93,N93,P93,R93)</f>
        <v>1</v>
      </c>
      <c r="U93" s="20">
        <f>T93*100/T92</f>
        <v>9.0909090909090917</v>
      </c>
    </row>
    <row r="94" spans="1:21" ht="18.75" customHeight="1" x14ac:dyDescent="0.55000000000000004">
      <c r="A94" s="57"/>
      <c r="B94" s="58" t="s">
        <v>98</v>
      </c>
      <c r="C94" s="58"/>
      <c r="D94" s="28">
        <v>0</v>
      </c>
      <c r="E94" s="28">
        <v>0</v>
      </c>
      <c r="F94" s="28">
        <v>0</v>
      </c>
      <c r="G94" s="28">
        <v>0</v>
      </c>
      <c r="H94" s="28">
        <v>2</v>
      </c>
      <c r="I94" s="28">
        <f>H94*100/H92</f>
        <v>100</v>
      </c>
      <c r="J94" s="28">
        <v>1</v>
      </c>
      <c r="K94" s="28">
        <f>J94*100/J92</f>
        <v>50</v>
      </c>
      <c r="L94" s="28">
        <v>1</v>
      </c>
      <c r="M94" s="29">
        <f>L94*100/L92</f>
        <v>33.333333333333336</v>
      </c>
      <c r="N94" s="28">
        <v>0</v>
      </c>
      <c r="O94" s="28">
        <v>0</v>
      </c>
      <c r="P94" s="28">
        <v>0</v>
      </c>
      <c r="Q94" s="28">
        <v>0</v>
      </c>
      <c r="R94" s="28">
        <v>1</v>
      </c>
      <c r="S94" s="28">
        <f>R94*100/R92</f>
        <v>50</v>
      </c>
      <c r="T94" s="19">
        <f>SUM(D94,F94,H94,J94,L94,N94,P94,R94)</f>
        <v>5</v>
      </c>
      <c r="U94" s="20">
        <f>T94*100/T92</f>
        <v>45.454545454545453</v>
      </c>
    </row>
    <row r="95" spans="1:21" ht="18.75" customHeight="1" x14ac:dyDescent="0.55000000000000004">
      <c r="A95" s="57"/>
      <c r="B95" s="58" t="s">
        <v>99</v>
      </c>
      <c r="C95" s="58"/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f>J95*100/J92</f>
        <v>0</v>
      </c>
      <c r="L95" s="28">
        <v>1</v>
      </c>
      <c r="M95" s="29">
        <f>L95*100/L92</f>
        <v>33.333333333333336</v>
      </c>
      <c r="N95" s="28">
        <v>0</v>
      </c>
      <c r="O95" s="19">
        <v>0</v>
      </c>
      <c r="P95" s="28">
        <v>0</v>
      </c>
      <c r="Q95" s="28">
        <v>0</v>
      </c>
      <c r="R95" s="28">
        <v>1</v>
      </c>
      <c r="S95" s="28">
        <f>R95*100/R92</f>
        <v>50</v>
      </c>
      <c r="T95" s="19">
        <f>SUM(D95,F95,H95,J95,L95,N95,P95,R95)</f>
        <v>2</v>
      </c>
      <c r="U95" s="20">
        <f>T95*100/T92</f>
        <v>18.181818181818183</v>
      </c>
    </row>
    <row r="96" spans="1:21" ht="18.75" customHeight="1" x14ac:dyDescent="0.55000000000000004">
      <c r="A96" s="67"/>
      <c r="B96" s="59" t="s">
        <v>100</v>
      </c>
      <c r="C96" s="60"/>
      <c r="D96" s="28">
        <v>1</v>
      </c>
      <c r="E96" s="28">
        <f>D96*100/D92</f>
        <v>100</v>
      </c>
      <c r="F96" s="28">
        <v>0</v>
      </c>
      <c r="G96" s="28">
        <v>0</v>
      </c>
      <c r="H96" s="28">
        <v>0</v>
      </c>
      <c r="I96" s="28">
        <v>0</v>
      </c>
      <c r="J96" s="28">
        <v>1</v>
      </c>
      <c r="K96" s="28">
        <f>J96*100/J92</f>
        <v>50</v>
      </c>
      <c r="L96" s="28">
        <v>1</v>
      </c>
      <c r="M96" s="29">
        <f>L96*100/L92</f>
        <v>33.333333333333336</v>
      </c>
      <c r="N96" s="28">
        <v>0</v>
      </c>
      <c r="O96" s="19">
        <v>0</v>
      </c>
      <c r="P96" s="28">
        <v>0</v>
      </c>
      <c r="Q96" s="28">
        <v>0</v>
      </c>
      <c r="R96" s="28">
        <v>0</v>
      </c>
      <c r="S96" s="28">
        <v>0</v>
      </c>
      <c r="T96" s="19">
        <f>SUM(D96,F96,H96,J96,L96,N96,P96,R96)</f>
        <v>3</v>
      </c>
      <c r="U96" s="20">
        <f>T96*100/T92</f>
        <v>27.272727272727273</v>
      </c>
    </row>
    <row r="97" spans="1:21" s="56" customFormat="1" x14ac:dyDescent="0.55000000000000004">
      <c r="A97" s="68" t="s">
        <v>101</v>
      </c>
      <c r="B97" s="68"/>
      <c r="C97" s="68"/>
      <c r="D97" s="69" t="s">
        <v>3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 t="s">
        <v>4</v>
      </c>
      <c r="U97" s="69"/>
    </row>
    <row r="98" spans="1:21" s="56" customFormat="1" ht="18.75" customHeight="1" x14ac:dyDescent="0.55000000000000004">
      <c r="A98" s="68"/>
      <c r="B98" s="68"/>
      <c r="C98" s="68"/>
      <c r="D98" s="5" t="s">
        <v>5</v>
      </c>
      <c r="E98" s="5"/>
      <c r="F98" s="6" t="s">
        <v>6</v>
      </c>
      <c r="G98" s="6"/>
      <c r="H98" s="5" t="s">
        <v>7</v>
      </c>
      <c r="I98" s="5"/>
      <c r="J98" s="6" t="s">
        <v>8</v>
      </c>
      <c r="K98" s="6"/>
      <c r="L98" s="5" t="s">
        <v>9</v>
      </c>
      <c r="M98" s="5"/>
      <c r="N98" s="6" t="s">
        <v>10</v>
      </c>
      <c r="O98" s="6"/>
      <c r="P98" s="5" t="s">
        <v>11</v>
      </c>
      <c r="Q98" s="5"/>
      <c r="R98" s="6" t="s">
        <v>12</v>
      </c>
      <c r="S98" s="6"/>
      <c r="T98" s="70" t="s">
        <v>13</v>
      </c>
      <c r="U98" s="71" t="s">
        <v>14</v>
      </c>
    </row>
    <row r="99" spans="1:21" s="56" customFormat="1" ht="18.75" customHeight="1" x14ac:dyDescent="0.55000000000000004">
      <c r="A99" s="68"/>
      <c r="B99" s="68"/>
      <c r="C99" s="68"/>
      <c r="D99" s="9" t="s">
        <v>13</v>
      </c>
      <c r="E99" s="10" t="s">
        <v>14</v>
      </c>
      <c r="F99" s="11" t="s">
        <v>13</v>
      </c>
      <c r="G99" s="12" t="s">
        <v>14</v>
      </c>
      <c r="H99" s="9" t="s">
        <v>13</v>
      </c>
      <c r="I99" s="10" t="s">
        <v>14</v>
      </c>
      <c r="J99" s="11" t="s">
        <v>13</v>
      </c>
      <c r="K99" s="12" t="s">
        <v>14</v>
      </c>
      <c r="L99" s="9" t="s">
        <v>13</v>
      </c>
      <c r="M99" s="10" t="s">
        <v>14</v>
      </c>
      <c r="N99" s="11" t="s">
        <v>13</v>
      </c>
      <c r="O99" s="12" t="s">
        <v>14</v>
      </c>
      <c r="P99" s="9" t="s">
        <v>13</v>
      </c>
      <c r="Q99" s="10" t="s">
        <v>14</v>
      </c>
      <c r="R99" s="11" t="s">
        <v>13</v>
      </c>
      <c r="S99" s="12" t="s">
        <v>14</v>
      </c>
      <c r="T99" s="70"/>
      <c r="U99" s="71"/>
    </row>
    <row r="100" spans="1:21" ht="18.75" hidden="1" customHeight="1" x14ac:dyDescent="0.55000000000000004">
      <c r="A100" s="72" t="s">
        <v>102</v>
      </c>
      <c r="B100" s="72"/>
      <c r="C100" s="72"/>
      <c r="D100" s="73">
        <v>170</v>
      </c>
      <c r="E100" s="73"/>
      <c r="F100" s="73">
        <v>82</v>
      </c>
      <c r="G100" s="73"/>
      <c r="H100" s="73">
        <v>152</v>
      </c>
      <c r="I100" s="73"/>
      <c r="J100" s="73">
        <v>104</v>
      </c>
      <c r="K100" s="73"/>
      <c r="L100" s="73">
        <v>176</v>
      </c>
      <c r="M100" s="73"/>
      <c r="N100" s="73">
        <v>53</v>
      </c>
      <c r="O100" s="73"/>
      <c r="P100" s="73">
        <v>49</v>
      </c>
      <c r="Q100" s="73"/>
      <c r="R100" s="73">
        <v>164</v>
      </c>
      <c r="S100" s="73"/>
      <c r="T100" s="74">
        <f>SUM(D100,F100,H100,J100,L100,N100,P100,R100)</f>
        <v>950</v>
      </c>
      <c r="U100" s="74"/>
    </row>
    <row r="101" spans="1:21" ht="18.75" hidden="1" customHeight="1" x14ac:dyDescent="0.55000000000000004">
      <c r="A101" s="75" t="s">
        <v>103</v>
      </c>
      <c r="B101" s="75"/>
      <c r="C101" s="75"/>
      <c r="D101" s="76">
        <v>13</v>
      </c>
      <c r="E101" s="76">
        <f t="shared" ref="E101" si="25">E102+E103</f>
        <v>100</v>
      </c>
      <c r="F101" s="76">
        <v>7</v>
      </c>
      <c r="G101" s="76">
        <f t="shared" ref="G101" si="26">G102+G103</f>
        <v>100</v>
      </c>
      <c r="H101" s="76">
        <v>8</v>
      </c>
      <c r="I101" s="76">
        <f t="shared" ref="I101" si="27">I102+I103</f>
        <v>100</v>
      </c>
      <c r="J101" s="76">
        <v>8</v>
      </c>
      <c r="K101" s="76">
        <f t="shared" ref="K101" si="28">K102+K103</f>
        <v>100</v>
      </c>
      <c r="L101" s="76">
        <v>10</v>
      </c>
      <c r="M101" s="76">
        <f t="shared" ref="M101" si="29">M102+M103</f>
        <v>100</v>
      </c>
      <c r="N101" s="76">
        <v>3</v>
      </c>
      <c r="O101" s="76">
        <f t="shared" ref="O101" si="30">O102+O103</f>
        <v>100</v>
      </c>
      <c r="P101" s="76">
        <v>3</v>
      </c>
      <c r="Q101" s="76">
        <f t="shared" ref="Q101" si="31">Q102+Q103</f>
        <v>100</v>
      </c>
      <c r="R101" s="76">
        <v>10</v>
      </c>
      <c r="S101" s="76">
        <f t="shared" ref="S101" si="32">S102+S103</f>
        <v>100</v>
      </c>
      <c r="T101" s="77">
        <v>62</v>
      </c>
      <c r="U101" s="77">
        <f>U102+U103</f>
        <v>100</v>
      </c>
    </row>
    <row r="102" spans="1:21" ht="18.75" hidden="1" customHeight="1" x14ac:dyDescent="0.55000000000000004">
      <c r="A102" s="78" t="s">
        <v>104</v>
      </c>
      <c r="B102" s="58" t="s">
        <v>105</v>
      </c>
      <c r="C102" s="58"/>
      <c r="D102" s="19">
        <v>1</v>
      </c>
      <c r="E102" s="20">
        <f>D102*100/D101</f>
        <v>7.6923076923076925</v>
      </c>
      <c r="F102" s="19">
        <v>1</v>
      </c>
      <c r="G102" s="20">
        <f>F102*100/F101</f>
        <v>14.285714285714286</v>
      </c>
      <c r="H102" s="19">
        <v>0</v>
      </c>
      <c r="I102" s="20">
        <f>H102*100/H101</f>
        <v>0</v>
      </c>
      <c r="J102" s="19">
        <v>0</v>
      </c>
      <c r="K102" s="20">
        <f>J102*100/J101</f>
        <v>0</v>
      </c>
      <c r="L102" s="19">
        <v>2</v>
      </c>
      <c r="M102" s="19">
        <f>L102*100/L101</f>
        <v>20</v>
      </c>
      <c r="N102" s="19">
        <v>0</v>
      </c>
      <c r="O102" s="20">
        <f>N102*100/N101</f>
        <v>0</v>
      </c>
      <c r="P102" s="19">
        <v>1</v>
      </c>
      <c r="Q102" s="20">
        <f>P102*100/P101</f>
        <v>33.333333333333336</v>
      </c>
      <c r="R102" s="19">
        <v>0</v>
      </c>
      <c r="S102" s="20">
        <f>R102*100/R101</f>
        <v>0</v>
      </c>
      <c r="T102" s="19">
        <f>SUM(D102,F102,H102,J102,L102,N102,P102,R102,)</f>
        <v>5</v>
      </c>
      <c r="U102" s="20">
        <f>T102*100/T101</f>
        <v>8.064516129032258</v>
      </c>
    </row>
    <row r="103" spans="1:21" ht="28.5" hidden="1" customHeight="1" x14ac:dyDescent="0.55000000000000004">
      <c r="A103" s="78"/>
      <c r="B103" s="58" t="s">
        <v>106</v>
      </c>
      <c r="C103" s="58"/>
      <c r="D103" s="19">
        <v>12</v>
      </c>
      <c r="E103" s="20">
        <f>D103*100/D101</f>
        <v>92.307692307692307</v>
      </c>
      <c r="F103" s="19">
        <v>6</v>
      </c>
      <c r="G103" s="20">
        <f>F103*100/F101</f>
        <v>85.714285714285708</v>
      </c>
      <c r="H103" s="19">
        <v>8</v>
      </c>
      <c r="I103" s="20">
        <f>H103*100/H101</f>
        <v>100</v>
      </c>
      <c r="J103" s="19">
        <v>8</v>
      </c>
      <c r="K103" s="20">
        <f>J103*100/J101</f>
        <v>100</v>
      </c>
      <c r="L103" s="19">
        <v>8</v>
      </c>
      <c r="M103" s="19">
        <f>L103*100/L101</f>
        <v>80</v>
      </c>
      <c r="N103" s="19">
        <v>3</v>
      </c>
      <c r="O103" s="20">
        <f>N103*100/N101</f>
        <v>100</v>
      </c>
      <c r="P103" s="19">
        <v>2</v>
      </c>
      <c r="Q103" s="20">
        <f>P103*100/P101</f>
        <v>66.666666666666671</v>
      </c>
      <c r="R103" s="19">
        <v>10</v>
      </c>
      <c r="S103" s="20">
        <f>R103*100/R101</f>
        <v>100</v>
      </c>
      <c r="T103" s="19">
        <f t="shared" ref="T103:T124" si="33">SUM(D103,F103,H103,J103,L103,N103,P103,R103)</f>
        <v>57</v>
      </c>
      <c r="U103" s="20">
        <f>T103*100/T101</f>
        <v>91.935483870967744</v>
      </c>
    </row>
    <row r="104" spans="1:21" s="56" customFormat="1" ht="21" hidden="1" customHeight="1" x14ac:dyDescent="0.6">
      <c r="A104" s="79" t="s">
        <v>107</v>
      </c>
      <c r="B104" s="80" t="s">
        <v>4</v>
      </c>
      <c r="C104" s="80"/>
      <c r="D104" s="73">
        <f>SUM(D105:D114)</f>
        <v>6</v>
      </c>
      <c r="E104" s="81">
        <f>SUM(E105:E114)</f>
        <v>100.00000000000001</v>
      </c>
      <c r="F104" s="81">
        <f>SUM(F105:F114)</f>
        <v>6</v>
      </c>
      <c r="G104" s="81">
        <f>SUM(G105:G114)</f>
        <v>100.00000000000001</v>
      </c>
      <c r="H104" s="81">
        <f>SUM(H105:H114)</f>
        <v>0</v>
      </c>
      <c r="I104" s="81">
        <f>SUM(I105:I119)</f>
        <v>0</v>
      </c>
      <c r="J104" s="81">
        <f>SUM(J105:J114)</f>
        <v>0</v>
      </c>
      <c r="K104" s="81">
        <v>0</v>
      </c>
      <c r="L104" s="81">
        <f>SUM(L105:L114)</f>
        <v>2</v>
      </c>
      <c r="M104" s="81">
        <f>SUM(M105:M119)</f>
        <v>300</v>
      </c>
      <c r="N104" s="81">
        <f>SUM(N105:N114)</f>
        <v>0</v>
      </c>
      <c r="O104" s="81">
        <f>SUM(O105:O114)</f>
        <v>0</v>
      </c>
      <c r="P104" s="81">
        <f>SUM(P105:P114)</f>
        <v>0</v>
      </c>
      <c r="Q104" s="81">
        <f>SUM(Q105:Q119)</f>
        <v>0</v>
      </c>
      <c r="R104" s="81">
        <f>SUM(R105:R114)</f>
        <v>0</v>
      </c>
      <c r="S104" s="81">
        <f>SUM(S105:S114)</f>
        <v>0</v>
      </c>
      <c r="T104" s="81">
        <f t="shared" si="33"/>
        <v>14</v>
      </c>
      <c r="U104" s="81">
        <f>SUM(U105:U114)</f>
        <v>99.999999999999986</v>
      </c>
    </row>
    <row r="105" spans="1:21" ht="18.75" hidden="1" customHeight="1" x14ac:dyDescent="0.55000000000000004">
      <c r="A105" s="79"/>
      <c r="B105" s="58" t="s">
        <v>108</v>
      </c>
      <c r="C105" s="58"/>
      <c r="D105" s="19">
        <v>2</v>
      </c>
      <c r="E105" s="20">
        <f>D105*100/D104</f>
        <v>33.333333333333336</v>
      </c>
      <c r="F105" s="19">
        <v>1</v>
      </c>
      <c r="G105" s="20">
        <f>F105*100/F104</f>
        <v>16.666666666666668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20">
        <v>0</v>
      </c>
      <c r="P105" s="19">
        <v>0</v>
      </c>
      <c r="Q105" s="19">
        <v>0</v>
      </c>
      <c r="R105" s="19">
        <v>0</v>
      </c>
      <c r="S105" s="20">
        <v>0</v>
      </c>
      <c r="T105" s="19">
        <f t="shared" si="33"/>
        <v>3</v>
      </c>
      <c r="U105" s="20">
        <f>T105*100/T104</f>
        <v>21.428571428571427</v>
      </c>
    </row>
    <row r="106" spans="1:21" hidden="1" x14ac:dyDescent="0.55000000000000004">
      <c r="A106" s="79"/>
      <c r="B106" s="58" t="s">
        <v>109</v>
      </c>
      <c r="C106" s="58"/>
      <c r="D106" s="19">
        <v>1</v>
      </c>
      <c r="E106" s="20">
        <f>D106*100/D104</f>
        <v>16.666666666666668</v>
      </c>
      <c r="F106" s="19">
        <v>1</v>
      </c>
      <c r="G106" s="20">
        <f>F106*100/F104</f>
        <v>16.666666666666668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20">
        <v>0</v>
      </c>
      <c r="P106" s="19">
        <v>0</v>
      </c>
      <c r="Q106" s="19">
        <v>0</v>
      </c>
      <c r="R106" s="19">
        <v>0</v>
      </c>
      <c r="S106" s="20">
        <v>0</v>
      </c>
      <c r="T106" s="19">
        <f t="shared" si="33"/>
        <v>2</v>
      </c>
      <c r="U106" s="20">
        <f>T106*100/T104</f>
        <v>14.285714285714286</v>
      </c>
    </row>
    <row r="107" spans="1:21" ht="21" hidden="1" customHeight="1" x14ac:dyDescent="0.55000000000000004">
      <c r="A107" s="79"/>
      <c r="B107" s="58" t="s">
        <v>110</v>
      </c>
      <c r="C107" s="58"/>
      <c r="D107" s="19">
        <v>1</v>
      </c>
      <c r="E107" s="20">
        <f>D107*100/D104</f>
        <v>16.666666666666668</v>
      </c>
      <c r="F107" s="19">
        <v>1</v>
      </c>
      <c r="G107" s="20">
        <f>F107*100/F104</f>
        <v>16.666666666666668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20">
        <v>0</v>
      </c>
      <c r="P107" s="19">
        <v>0</v>
      </c>
      <c r="Q107" s="19">
        <v>0</v>
      </c>
      <c r="R107" s="19">
        <v>0</v>
      </c>
      <c r="S107" s="20">
        <v>0</v>
      </c>
      <c r="T107" s="19">
        <f t="shared" si="33"/>
        <v>2</v>
      </c>
      <c r="U107" s="20">
        <f>T107*100/T104</f>
        <v>14.285714285714286</v>
      </c>
    </row>
    <row r="108" spans="1:21" hidden="1" x14ac:dyDescent="0.55000000000000004">
      <c r="A108" s="79"/>
      <c r="B108" s="58" t="s">
        <v>111</v>
      </c>
      <c r="C108" s="58"/>
      <c r="D108" s="19">
        <v>1</v>
      </c>
      <c r="E108" s="20">
        <f>D108*100/D104</f>
        <v>16.666666666666668</v>
      </c>
      <c r="F108" s="19">
        <v>0</v>
      </c>
      <c r="G108" s="20">
        <f>F108*100/F104</f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20">
        <v>0</v>
      </c>
      <c r="P108" s="19">
        <v>0</v>
      </c>
      <c r="Q108" s="19">
        <v>0</v>
      </c>
      <c r="R108" s="19">
        <v>0</v>
      </c>
      <c r="S108" s="20">
        <v>0</v>
      </c>
      <c r="T108" s="19">
        <f t="shared" si="33"/>
        <v>1</v>
      </c>
      <c r="U108" s="20">
        <f>T108*100/T104</f>
        <v>7.1428571428571432</v>
      </c>
    </row>
    <row r="109" spans="1:21" hidden="1" x14ac:dyDescent="0.55000000000000004">
      <c r="A109" s="79"/>
      <c r="B109" s="61" t="s">
        <v>112</v>
      </c>
      <c r="C109" s="62"/>
      <c r="D109" s="19">
        <v>1</v>
      </c>
      <c r="E109" s="20">
        <f>D109*100/D104</f>
        <v>16.666666666666668</v>
      </c>
      <c r="F109" s="19">
        <v>0</v>
      </c>
      <c r="G109" s="20">
        <f>F109*100/F104</f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20">
        <v>0</v>
      </c>
      <c r="P109" s="19">
        <v>0</v>
      </c>
      <c r="Q109" s="19">
        <v>0</v>
      </c>
      <c r="R109" s="19">
        <v>0</v>
      </c>
      <c r="S109" s="20">
        <v>0</v>
      </c>
      <c r="T109" s="19">
        <f t="shared" si="33"/>
        <v>1</v>
      </c>
      <c r="U109" s="20">
        <f>T109*100/T104</f>
        <v>7.1428571428571432</v>
      </c>
    </row>
    <row r="110" spans="1:21" ht="21" hidden="1" customHeight="1" x14ac:dyDescent="0.55000000000000004">
      <c r="A110" s="79"/>
      <c r="B110" s="58" t="s">
        <v>113</v>
      </c>
      <c r="C110" s="58"/>
      <c r="D110" s="19">
        <v>0</v>
      </c>
      <c r="E110" s="19">
        <f>D110*100/D104</f>
        <v>0</v>
      </c>
      <c r="F110" s="19">
        <v>1</v>
      </c>
      <c r="G110" s="20">
        <f>F110*100/F104</f>
        <v>16.666666666666668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20">
        <v>0</v>
      </c>
      <c r="P110" s="19">
        <v>0</v>
      </c>
      <c r="Q110" s="19">
        <v>0</v>
      </c>
      <c r="R110" s="19">
        <v>0</v>
      </c>
      <c r="S110" s="20">
        <v>0</v>
      </c>
      <c r="T110" s="19">
        <f t="shared" si="33"/>
        <v>1</v>
      </c>
      <c r="U110" s="20">
        <f>T110*100/T104</f>
        <v>7.1428571428571432</v>
      </c>
    </row>
    <row r="111" spans="1:21" hidden="1" x14ac:dyDescent="0.55000000000000004">
      <c r="A111" s="79"/>
      <c r="B111" s="61" t="s">
        <v>114</v>
      </c>
      <c r="C111" s="62"/>
      <c r="D111" s="19">
        <v>0</v>
      </c>
      <c r="E111" s="19">
        <f>D111*100/D104</f>
        <v>0</v>
      </c>
      <c r="F111" s="19">
        <v>0</v>
      </c>
      <c r="G111" s="20">
        <f>F111*100/F104</f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1</v>
      </c>
      <c r="M111" s="19">
        <f>L111*100/L104</f>
        <v>50</v>
      </c>
      <c r="N111" s="19">
        <v>0</v>
      </c>
      <c r="O111" s="20">
        <v>0</v>
      </c>
      <c r="P111" s="19">
        <v>0</v>
      </c>
      <c r="Q111" s="19">
        <v>0</v>
      </c>
      <c r="R111" s="19">
        <v>0</v>
      </c>
      <c r="S111" s="20">
        <v>0</v>
      </c>
      <c r="T111" s="19">
        <f t="shared" si="33"/>
        <v>1</v>
      </c>
      <c r="U111" s="20">
        <f>T111*100/T104</f>
        <v>7.1428571428571432</v>
      </c>
    </row>
    <row r="112" spans="1:21" hidden="1" x14ac:dyDescent="0.55000000000000004">
      <c r="A112" s="79"/>
      <c r="B112" s="58" t="s">
        <v>115</v>
      </c>
      <c r="C112" s="58"/>
      <c r="D112" s="19">
        <v>0</v>
      </c>
      <c r="E112" s="19">
        <f>D112*100/D104</f>
        <v>0</v>
      </c>
      <c r="F112" s="19">
        <v>1</v>
      </c>
      <c r="G112" s="20">
        <f>F112*100/F104</f>
        <v>16.666666666666668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20">
        <v>0</v>
      </c>
      <c r="P112" s="19">
        <v>0</v>
      </c>
      <c r="Q112" s="19">
        <v>0</v>
      </c>
      <c r="R112" s="19">
        <v>0</v>
      </c>
      <c r="S112" s="20">
        <v>0</v>
      </c>
      <c r="T112" s="19">
        <f t="shared" si="33"/>
        <v>1</v>
      </c>
      <c r="U112" s="20">
        <f>T112*100/T104</f>
        <v>7.1428571428571432</v>
      </c>
    </row>
    <row r="113" spans="1:21" ht="18.75" hidden="1" customHeight="1" x14ac:dyDescent="0.55000000000000004">
      <c r="A113" s="79"/>
      <c r="B113" s="58" t="s">
        <v>116</v>
      </c>
      <c r="C113" s="58"/>
      <c r="D113" s="19">
        <v>0</v>
      </c>
      <c r="E113" s="19">
        <f>D113*100/D104</f>
        <v>0</v>
      </c>
      <c r="F113" s="19">
        <v>1</v>
      </c>
      <c r="G113" s="20">
        <f>F113*100/F104</f>
        <v>16.666666666666668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20">
        <v>0</v>
      </c>
      <c r="P113" s="19">
        <v>0</v>
      </c>
      <c r="Q113" s="19">
        <v>0</v>
      </c>
      <c r="R113" s="19">
        <v>0</v>
      </c>
      <c r="S113" s="20">
        <v>0</v>
      </c>
      <c r="T113" s="19">
        <f t="shared" si="33"/>
        <v>1</v>
      </c>
      <c r="U113" s="20">
        <f>T113*100/T104</f>
        <v>7.1428571428571432</v>
      </c>
    </row>
    <row r="114" spans="1:21" ht="18.75" hidden="1" customHeight="1" x14ac:dyDescent="0.55000000000000004">
      <c r="A114" s="79"/>
      <c r="B114" s="58" t="s">
        <v>117</v>
      </c>
      <c r="C114" s="58"/>
      <c r="D114" s="19">
        <v>0</v>
      </c>
      <c r="E114" s="19">
        <f>D114*100/D104</f>
        <v>0</v>
      </c>
      <c r="F114" s="19">
        <v>0</v>
      </c>
      <c r="G114" s="19">
        <f>F114*100/F104</f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1</v>
      </c>
      <c r="M114" s="19">
        <f>L114*100/L104</f>
        <v>50</v>
      </c>
      <c r="N114" s="19">
        <v>0</v>
      </c>
      <c r="O114" s="20">
        <v>0</v>
      </c>
      <c r="P114" s="19">
        <v>0</v>
      </c>
      <c r="Q114" s="19">
        <v>0</v>
      </c>
      <c r="R114" s="19">
        <v>0</v>
      </c>
      <c r="S114" s="20">
        <v>0</v>
      </c>
      <c r="T114" s="19">
        <f t="shared" si="33"/>
        <v>1</v>
      </c>
      <c r="U114" s="20">
        <f>T114*100/T104</f>
        <v>7.1428571428571432</v>
      </c>
    </row>
    <row r="115" spans="1:21" s="56" customFormat="1" ht="18.75" hidden="1" customHeight="1" x14ac:dyDescent="0.6">
      <c r="A115" s="78" t="s">
        <v>118</v>
      </c>
      <c r="B115" s="82" t="s">
        <v>4</v>
      </c>
      <c r="C115" s="82"/>
      <c r="D115" s="83">
        <f t="shared" ref="D115:S115" si="34">SUM(D116:D119)</f>
        <v>8</v>
      </c>
      <c r="E115" s="84">
        <f t="shared" si="34"/>
        <v>100</v>
      </c>
      <c r="F115" s="84">
        <f t="shared" si="34"/>
        <v>0</v>
      </c>
      <c r="G115" s="84">
        <f t="shared" si="34"/>
        <v>0</v>
      </c>
      <c r="H115" s="84">
        <f t="shared" si="34"/>
        <v>0</v>
      </c>
      <c r="I115" s="84">
        <f t="shared" si="34"/>
        <v>0</v>
      </c>
      <c r="J115" s="84">
        <f t="shared" si="34"/>
        <v>0</v>
      </c>
      <c r="K115" s="84">
        <f t="shared" si="34"/>
        <v>0</v>
      </c>
      <c r="L115" s="84">
        <f t="shared" si="34"/>
        <v>1</v>
      </c>
      <c r="M115" s="84">
        <f t="shared" si="34"/>
        <v>100</v>
      </c>
      <c r="N115" s="84">
        <f t="shared" si="34"/>
        <v>0</v>
      </c>
      <c r="O115" s="84">
        <f t="shared" si="34"/>
        <v>0</v>
      </c>
      <c r="P115" s="84">
        <f t="shared" si="34"/>
        <v>0</v>
      </c>
      <c r="Q115" s="84">
        <f t="shared" si="34"/>
        <v>0</v>
      </c>
      <c r="R115" s="84">
        <f t="shared" si="34"/>
        <v>0</v>
      </c>
      <c r="S115" s="84">
        <f t="shared" si="34"/>
        <v>0</v>
      </c>
      <c r="T115" s="84">
        <f t="shared" si="33"/>
        <v>9</v>
      </c>
      <c r="U115" s="85">
        <f>SUM(U116:U119)</f>
        <v>100</v>
      </c>
    </row>
    <row r="116" spans="1:21" ht="18.75" hidden="1" customHeight="1" x14ac:dyDescent="0.55000000000000004">
      <c r="A116" s="78"/>
      <c r="B116" s="58" t="s">
        <v>119</v>
      </c>
      <c r="C116" s="58"/>
      <c r="D116" s="19">
        <v>0</v>
      </c>
      <c r="E116" s="19">
        <f>D116*100/D115</f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1</v>
      </c>
      <c r="M116" s="19">
        <f>L116*100/L115</f>
        <v>100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9">
        <f t="shared" si="33"/>
        <v>1</v>
      </c>
      <c r="U116" s="20">
        <f>T116*100/T115</f>
        <v>11.111111111111111</v>
      </c>
    </row>
    <row r="117" spans="1:21" ht="18.75" hidden="1" customHeight="1" x14ac:dyDescent="0.55000000000000004">
      <c r="A117" s="78"/>
      <c r="B117" s="58" t="s">
        <v>120</v>
      </c>
      <c r="C117" s="58"/>
      <c r="D117" s="19">
        <v>5</v>
      </c>
      <c r="E117" s="19">
        <f>D117*100/D115</f>
        <v>62.5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f t="shared" si="33"/>
        <v>5</v>
      </c>
      <c r="U117" s="20">
        <f>T117*100/T115</f>
        <v>55.555555555555557</v>
      </c>
    </row>
    <row r="118" spans="1:21" hidden="1" x14ac:dyDescent="0.55000000000000004">
      <c r="A118" s="78"/>
      <c r="B118" s="58" t="s">
        <v>50</v>
      </c>
      <c r="C118" s="58"/>
      <c r="D118" s="19">
        <v>3</v>
      </c>
      <c r="E118" s="19">
        <f>D118*100/D115</f>
        <v>37.5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f t="shared" si="33"/>
        <v>3</v>
      </c>
      <c r="U118" s="20">
        <f>T118*100/T115</f>
        <v>33.333333333333336</v>
      </c>
    </row>
    <row r="119" spans="1:21" hidden="1" x14ac:dyDescent="0.55000000000000004">
      <c r="A119" s="78"/>
      <c r="B119" s="58" t="s">
        <v>35</v>
      </c>
      <c r="C119" s="58"/>
      <c r="D119" s="19">
        <v>0</v>
      </c>
      <c r="E119" s="19">
        <f>D119*100/D115</f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0</v>
      </c>
      <c r="R119" s="19">
        <v>0</v>
      </c>
      <c r="S119" s="19">
        <v>0</v>
      </c>
      <c r="T119" s="19">
        <f t="shared" si="33"/>
        <v>0</v>
      </c>
      <c r="U119" s="20">
        <f>T119*100/T115</f>
        <v>0</v>
      </c>
    </row>
    <row r="120" spans="1:21" s="56" customFormat="1" ht="21" hidden="1" customHeight="1" x14ac:dyDescent="0.6">
      <c r="A120" s="86" t="s">
        <v>121</v>
      </c>
      <c r="B120" s="87" t="s">
        <v>4</v>
      </c>
      <c r="C120" s="87"/>
      <c r="D120" s="73">
        <f t="shared" ref="D120:S120" si="35">SUM(D121:D121)</f>
        <v>0</v>
      </c>
      <c r="E120" s="73">
        <f t="shared" si="35"/>
        <v>0</v>
      </c>
      <c r="F120" s="73">
        <f t="shared" si="35"/>
        <v>0</v>
      </c>
      <c r="G120" s="73">
        <f t="shared" si="35"/>
        <v>0</v>
      </c>
      <c r="H120" s="73">
        <f t="shared" si="35"/>
        <v>0</v>
      </c>
      <c r="I120" s="73">
        <f t="shared" si="35"/>
        <v>0</v>
      </c>
      <c r="J120" s="73">
        <f t="shared" si="35"/>
        <v>0</v>
      </c>
      <c r="K120" s="73">
        <f t="shared" si="35"/>
        <v>0</v>
      </c>
      <c r="L120" s="73">
        <f t="shared" si="35"/>
        <v>1</v>
      </c>
      <c r="M120" s="73">
        <f t="shared" si="35"/>
        <v>100</v>
      </c>
      <c r="N120" s="73">
        <f t="shared" si="35"/>
        <v>0</v>
      </c>
      <c r="O120" s="73">
        <f t="shared" si="35"/>
        <v>0</v>
      </c>
      <c r="P120" s="73">
        <f t="shared" si="35"/>
        <v>0</v>
      </c>
      <c r="Q120" s="73">
        <f t="shared" si="35"/>
        <v>0</v>
      </c>
      <c r="R120" s="73">
        <f t="shared" si="35"/>
        <v>0</v>
      </c>
      <c r="S120" s="73">
        <f t="shared" si="35"/>
        <v>0</v>
      </c>
      <c r="T120" s="73">
        <f t="shared" si="33"/>
        <v>1</v>
      </c>
      <c r="U120" s="88">
        <f>SUM(U121:U121)</f>
        <v>100</v>
      </c>
    </row>
    <row r="121" spans="1:21" ht="18.75" hidden="1" customHeight="1" x14ac:dyDescent="0.55000000000000004">
      <c r="A121" s="89"/>
      <c r="B121" s="59" t="s">
        <v>54</v>
      </c>
      <c r="C121" s="60"/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1</v>
      </c>
      <c r="M121" s="19">
        <f>L121*100/L120</f>
        <v>100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f t="shared" si="33"/>
        <v>1</v>
      </c>
      <c r="U121" s="20">
        <f>T121*100/T120</f>
        <v>100</v>
      </c>
    </row>
    <row r="122" spans="1:21" s="56" customFormat="1" hidden="1" x14ac:dyDescent="0.55000000000000004">
      <c r="A122" s="78" t="s">
        <v>122</v>
      </c>
      <c r="B122" s="90" t="s">
        <v>4</v>
      </c>
      <c r="C122" s="90"/>
      <c r="D122" s="91">
        <f>SUM(D123:D124)</f>
        <v>0</v>
      </c>
      <c r="E122" s="91">
        <f>SUM(E123:E124)</f>
        <v>0</v>
      </c>
      <c r="F122" s="91">
        <f>SUM(F123:F124)</f>
        <v>0</v>
      </c>
      <c r="G122" s="91">
        <f t="shared" ref="G122" si="36">SUM(G123:G124)</f>
        <v>0</v>
      </c>
      <c r="H122" s="91">
        <f>SUM(H123:H124)</f>
        <v>0</v>
      </c>
      <c r="I122" s="91">
        <f t="shared" ref="I122" si="37">SUM(I123:I124)</f>
        <v>0</v>
      </c>
      <c r="J122" s="91">
        <f>SUM(J123:J124)</f>
        <v>0</v>
      </c>
      <c r="K122" s="91">
        <f t="shared" ref="K122" si="38">SUM(K123:K124)</f>
        <v>0</v>
      </c>
      <c r="L122" s="91">
        <f>SUM(L123:L124)</f>
        <v>1</v>
      </c>
      <c r="M122" s="91">
        <f t="shared" ref="M122" si="39">SUM(M123:M124)</f>
        <v>100</v>
      </c>
      <c r="N122" s="91">
        <f>SUM(N123:N124)</f>
        <v>0</v>
      </c>
      <c r="O122" s="91">
        <f t="shared" ref="O122" si="40">SUM(O123:O124)</f>
        <v>0</v>
      </c>
      <c r="P122" s="91">
        <f>SUM(P123:P124)</f>
        <v>0</v>
      </c>
      <c r="Q122" s="91">
        <f t="shared" ref="Q122" si="41">SUM(Q123:Q124)</f>
        <v>0</v>
      </c>
      <c r="R122" s="91">
        <f>SUM(R123:R124)</f>
        <v>0</v>
      </c>
      <c r="S122" s="91">
        <f t="shared" ref="S122" si="42">SUM(S123:S124)</f>
        <v>0</v>
      </c>
      <c r="T122" s="91">
        <f t="shared" si="33"/>
        <v>1</v>
      </c>
      <c r="U122" s="91">
        <f>SUM(U123:U124)</f>
        <v>100</v>
      </c>
    </row>
    <row r="123" spans="1:21" ht="18.75" hidden="1" customHeight="1" x14ac:dyDescent="0.55000000000000004">
      <c r="A123" s="78"/>
      <c r="B123" s="58" t="s">
        <v>123</v>
      </c>
      <c r="C123" s="58"/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1</v>
      </c>
      <c r="M123" s="19">
        <f>L123*100/L122</f>
        <v>100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f t="shared" si="33"/>
        <v>1</v>
      </c>
      <c r="U123" s="19">
        <f>T123*100/T122</f>
        <v>100</v>
      </c>
    </row>
    <row r="124" spans="1:21" ht="18.75" hidden="1" customHeight="1" x14ac:dyDescent="0.55000000000000004">
      <c r="A124" s="78"/>
      <c r="B124" s="58" t="s">
        <v>124</v>
      </c>
      <c r="C124" s="58"/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f t="shared" si="33"/>
        <v>0</v>
      </c>
      <c r="U124" s="19">
        <f>T124*100/T123</f>
        <v>0</v>
      </c>
    </row>
    <row r="125" spans="1:21" ht="18.75" hidden="1" customHeight="1" x14ac:dyDescent="0.55000000000000004">
      <c r="A125" s="78"/>
      <c r="B125" s="58" t="s">
        <v>125</v>
      </c>
      <c r="C125" s="58"/>
      <c r="D125" s="19"/>
      <c r="E125" s="19"/>
      <c r="F125" s="19"/>
      <c r="G125" s="19"/>
      <c r="H125" s="19"/>
      <c r="I125" s="19" t="s">
        <v>126</v>
      </c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1:21" s="56" customFormat="1" hidden="1" x14ac:dyDescent="0.55000000000000004">
      <c r="A126" s="79" t="s">
        <v>127</v>
      </c>
      <c r="B126" s="87" t="s">
        <v>4</v>
      </c>
      <c r="C126" s="87"/>
      <c r="D126" s="73">
        <f t="shared" ref="D126:S126" si="43">SUM(D127:D127)</f>
        <v>0</v>
      </c>
      <c r="E126" s="73">
        <f t="shared" si="43"/>
        <v>0</v>
      </c>
      <c r="F126" s="73">
        <f t="shared" si="43"/>
        <v>0</v>
      </c>
      <c r="G126" s="73">
        <f t="shared" si="43"/>
        <v>0</v>
      </c>
      <c r="H126" s="73">
        <f t="shared" si="43"/>
        <v>0</v>
      </c>
      <c r="I126" s="73">
        <f t="shared" si="43"/>
        <v>0</v>
      </c>
      <c r="J126" s="73">
        <f t="shared" si="43"/>
        <v>0</v>
      </c>
      <c r="K126" s="73">
        <f t="shared" si="43"/>
        <v>0</v>
      </c>
      <c r="L126" s="73">
        <f t="shared" si="43"/>
        <v>0</v>
      </c>
      <c r="M126" s="73">
        <f t="shared" si="43"/>
        <v>0</v>
      </c>
      <c r="N126" s="73">
        <f t="shared" si="43"/>
        <v>0</v>
      </c>
      <c r="O126" s="73">
        <f t="shared" si="43"/>
        <v>0</v>
      </c>
      <c r="P126" s="73">
        <f t="shared" si="43"/>
        <v>0</v>
      </c>
      <c r="Q126" s="73">
        <f t="shared" si="43"/>
        <v>0</v>
      </c>
      <c r="R126" s="73">
        <f t="shared" si="43"/>
        <v>0</v>
      </c>
      <c r="S126" s="73">
        <f t="shared" si="43"/>
        <v>0</v>
      </c>
      <c r="T126" s="73">
        <f>SUM(D126,F126,H126,J126,L126,N126,P126,R126)</f>
        <v>0</v>
      </c>
      <c r="U126" s="73">
        <f>SUM(U127:U127)</f>
        <v>0</v>
      </c>
    </row>
    <row r="127" spans="1:21" ht="18.75" hidden="1" customHeight="1" x14ac:dyDescent="0.55000000000000004">
      <c r="A127" s="79"/>
      <c r="B127" s="92" t="s">
        <v>43</v>
      </c>
      <c r="C127" s="92"/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f>SUM(D127,F127,H127,J127,L127,N127,P127,R127)</f>
        <v>0</v>
      </c>
      <c r="U127" s="19">
        <v>0</v>
      </c>
    </row>
    <row r="128" spans="1:21" s="56" customFormat="1" hidden="1" x14ac:dyDescent="0.55000000000000004">
      <c r="A128" s="78" t="s">
        <v>128</v>
      </c>
      <c r="B128" s="90" t="s">
        <v>4</v>
      </c>
      <c r="C128" s="90"/>
      <c r="D128" s="91">
        <f>SUM(D129:D130)</f>
        <v>0</v>
      </c>
      <c r="E128" s="91">
        <f>SUM(E129:E130)</f>
        <v>0</v>
      </c>
      <c r="F128" s="91">
        <f>SUM(F129:F130)</f>
        <v>0</v>
      </c>
      <c r="G128" s="91">
        <f t="shared" ref="G128" si="44">SUM(G129:G130)</f>
        <v>0</v>
      </c>
      <c r="H128" s="91">
        <f>SUM(H129:H130)</f>
        <v>0</v>
      </c>
      <c r="I128" s="91">
        <f t="shared" ref="I128" si="45">SUM(I129:I130)</f>
        <v>0</v>
      </c>
      <c r="J128" s="91">
        <f>SUM(J129:J130)</f>
        <v>0</v>
      </c>
      <c r="K128" s="91">
        <f t="shared" ref="K128" si="46">SUM(K129:K130)</f>
        <v>0</v>
      </c>
      <c r="L128" s="91">
        <f>SUM(L129:L130)</f>
        <v>0</v>
      </c>
      <c r="M128" s="91">
        <f t="shared" ref="M128" si="47">SUM(M129:M130)</f>
        <v>0</v>
      </c>
      <c r="N128" s="91">
        <f>SUM(N129:N130)</f>
        <v>0</v>
      </c>
      <c r="O128" s="91">
        <f t="shared" ref="O128" si="48">SUM(O129:O130)</f>
        <v>0</v>
      </c>
      <c r="P128" s="91">
        <f>SUM(P129:P130)</f>
        <v>0</v>
      </c>
      <c r="Q128" s="91">
        <f t="shared" ref="Q128" si="49">SUM(Q129:Q130)</f>
        <v>0</v>
      </c>
      <c r="R128" s="91">
        <f>SUM(R129:R130)</f>
        <v>0</v>
      </c>
      <c r="S128" s="91">
        <f t="shared" ref="S128" si="50">SUM(S129:S130)</f>
        <v>0</v>
      </c>
      <c r="T128" s="91">
        <f>SUM(D128,F128,H128,J128,L128,N128,P128,R128)</f>
        <v>0</v>
      </c>
      <c r="U128" s="91">
        <f>SUM(U129:U130)</f>
        <v>0</v>
      </c>
    </row>
    <row r="129" spans="1:22" ht="18.75" hidden="1" customHeight="1" x14ac:dyDescent="0.55000000000000004">
      <c r="A129" s="78"/>
      <c r="B129" s="58" t="s">
        <v>123</v>
      </c>
      <c r="C129" s="58"/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f>SUM(D129,F129,H129,J129,L129,N129,P129,R129,)</f>
        <v>0</v>
      </c>
      <c r="U129" s="19">
        <v>0</v>
      </c>
    </row>
    <row r="130" spans="1:22" ht="18.75" hidden="1" customHeight="1" x14ac:dyDescent="0.55000000000000004">
      <c r="A130" s="78"/>
      <c r="B130" s="58" t="s">
        <v>124</v>
      </c>
      <c r="C130" s="58"/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f>SUM(D130,F130,H130,J130,L130,N130,P130,R130)</f>
        <v>0</v>
      </c>
      <c r="U130" s="19">
        <v>0</v>
      </c>
    </row>
    <row r="131" spans="1:22" ht="18.75" hidden="1" customHeight="1" x14ac:dyDescent="0.55000000000000004">
      <c r="A131" s="78"/>
      <c r="B131" s="58" t="s">
        <v>125</v>
      </c>
      <c r="C131" s="58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1:22" s="56" customFormat="1" ht="18.75" hidden="1" customHeight="1" x14ac:dyDescent="0.55000000000000004">
      <c r="A132" s="79" t="s">
        <v>129</v>
      </c>
      <c r="B132" s="72" t="s">
        <v>4</v>
      </c>
      <c r="C132" s="72"/>
      <c r="D132" s="73">
        <f t="shared" ref="D132:S132" si="51">SUM(D133:D133)</f>
        <v>0</v>
      </c>
      <c r="E132" s="73">
        <f t="shared" si="51"/>
        <v>0</v>
      </c>
      <c r="F132" s="73">
        <f t="shared" si="51"/>
        <v>0</v>
      </c>
      <c r="G132" s="73">
        <f t="shared" si="51"/>
        <v>0</v>
      </c>
      <c r="H132" s="73">
        <f t="shared" si="51"/>
        <v>0</v>
      </c>
      <c r="I132" s="73">
        <f t="shared" si="51"/>
        <v>0</v>
      </c>
      <c r="J132" s="73">
        <f t="shared" si="51"/>
        <v>0</v>
      </c>
      <c r="K132" s="73">
        <f t="shared" si="51"/>
        <v>0</v>
      </c>
      <c r="L132" s="73">
        <f t="shared" si="51"/>
        <v>0</v>
      </c>
      <c r="M132" s="73">
        <f t="shared" si="51"/>
        <v>0</v>
      </c>
      <c r="N132" s="73">
        <f t="shared" si="51"/>
        <v>0</v>
      </c>
      <c r="O132" s="73">
        <f t="shared" si="51"/>
        <v>0</v>
      </c>
      <c r="P132" s="73">
        <f t="shared" si="51"/>
        <v>0</v>
      </c>
      <c r="Q132" s="73">
        <f t="shared" si="51"/>
        <v>0</v>
      </c>
      <c r="R132" s="73">
        <f t="shared" si="51"/>
        <v>0</v>
      </c>
      <c r="S132" s="73">
        <f t="shared" si="51"/>
        <v>0</v>
      </c>
      <c r="T132" s="73">
        <f>SUM(D132,F132,H132,J132,L132,N132,P132,R132)</f>
        <v>0</v>
      </c>
      <c r="U132" s="73">
        <f>SUM(U133:U133)</f>
        <v>0</v>
      </c>
    </row>
    <row r="133" spans="1:22" ht="18.75" hidden="1" customHeight="1" x14ac:dyDescent="0.55000000000000004">
      <c r="A133" s="79"/>
      <c r="B133" s="92" t="s">
        <v>43</v>
      </c>
      <c r="C133" s="92"/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20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f>SUM(D133,F133,H133,J133,L133,N133,P133,R133)</f>
        <v>0</v>
      </c>
      <c r="U133" s="20">
        <v>0</v>
      </c>
    </row>
    <row r="134" spans="1:22" s="56" customFormat="1" hidden="1" x14ac:dyDescent="0.55000000000000004">
      <c r="A134" s="78" t="s">
        <v>130</v>
      </c>
      <c r="B134" s="93" t="s">
        <v>131</v>
      </c>
      <c r="C134" s="93"/>
      <c r="D134" s="84">
        <v>170</v>
      </c>
      <c r="E134" s="84"/>
      <c r="F134" s="84">
        <v>82</v>
      </c>
      <c r="G134" s="84"/>
      <c r="H134" s="84">
        <v>152</v>
      </c>
      <c r="I134" s="84"/>
      <c r="J134" s="84">
        <v>104</v>
      </c>
      <c r="K134" s="84"/>
      <c r="L134" s="84">
        <v>176</v>
      </c>
      <c r="M134" s="84"/>
      <c r="N134" s="84">
        <v>53</v>
      </c>
      <c r="O134" s="84"/>
      <c r="P134" s="84">
        <v>49</v>
      </c>
      <c r="Q134" s="84"/>
      <c r="R134" s="84">
        <v>164</v>
      </c>
      <c r="S134" s="84"/>
      <c r="T134" s="94">
        <f>SUM(D134,F134,H134,J134,L134,N134,P134,R134)</f>
        <v>950</v>
      </c>
      <c r="U134" s="94"/>
    </row>
    <row r="135" spans="1:22" s="56" customFormat="1" ht="42.75" hidden="1" customHeight="1" x14ac:dyDescent="0.55000000000000004">
      <c r="A135" s="78"/>
      <c r="B135" s="93" t="s">
        <v>132</v>
      </c>
      <c r="C135" s="93"/>
      <c r="D135" s="91">
        <f>D137+D143+D156</f>
        <v>6</v>
      </c>
      <c r="E135" s="85">
        <f>D135*100/D134</f>
        <v>3.5294117647058822</v>
      </c>
      <c r="F135" s="91">
        <f>F137+F143+F156</f>
        <v>1</v>
      </c>
      <c r="G135" s="85">
        <f>F135*100/F134</f>
        <v>1.2195121951219512</v>
      </c>
      <c r="H135" s="91">
        <f>H137+H143+H156</f>
        <v>0</v>
      </c>
      <c r="I135" s="85">
        <f>H135*100/H134</f>
        <v>0</v>
      </c>
      <c r="J135" s="91">
        <f>J137+J143+J156</f>
        <v>0</v>
      </c>
      <c r="K135" s="85">
        <f>J135*100/J134</f>
        <v>0</v>
      </c>
      <c r="L135" s="91">
        <f>L137+L143+L156</f>
        <v>0</v>
      </c>
      <c r="M135" s="85">
        <f>L135*100/L134</f>
        <v>0</v>
      </c>
      <c r="N135" s="91">
        <v>0</v>
      </c>
      <c r="O135" s="85">
        <f>N135*100/N134</f>
        <v>0</v>
      </c>
      <c r="P135" s="91">
        <f>P137+P143+P156</f>
        <v>0</v>
      </c>
      <c r="Q135" s="85">
        <f>P135*100/P134</f>
        <v>0</v>
      </c>
      <c r="R135" s="91">
        <f>R137+R143+R156</f>
        <v>0</v>
      </c>
      <c r="S135" s="85">
        <f>R135*100/R134</f>
        <v>0</v>
      </c>
      <c r="T135" s="91">
        <f>SUM(D135,F135,H135,J135,L135,N135,P135,R135)</f>
        <v>7</v>
      </c>
      <c r="U135" s="85">
        <f>T135*100/T134</f>
        <v>0.73684210526315785</v>
      </c>
      <c r="V135" s="56" t="s">
        <v>133</v>
      </c>
    </row>
    <row r="136" spans="1:22" s="56" customFormat="1" hidden="1" x14ac:dyDescent="0.55000000000000004">
      <c r="A136" s="78"/>
      <c r="B136" s="78" t="s">
        <v>74</v>
      </c>
      <c r="C136" s="78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</row>
    <row r="137" spans="1:22" ht="18.75" hidden="1" customHeight="1" x14ac:dyDescent="0.6">
      <c r="A137" s="78"/>
      <c r="B137" s="96" t="s">
        <v>134</v>
      </c>
      <c r="C137" s="97"/>
      <c r="D137" s="98">
        <v>6</v>
      </c>
      <c r="E137" s="98">
        <f>D137*100/D135</f>
        <v>100</v>
      </c>
      <c r="F137" s="98">
        <v>1</v>
      </c>
      <c r="G137" s="98">
        <f>F137*100/F135</f>
        <v>100</v>
      </c>
      <c r="H137" s="98">
        <v>0</v>
      </c>
      <c r="I137" s="98">
        <v>0</v>
      </c>
      <c r="J137" s="98">
        <v>0</v>
      </c>
      <c r="K137" s="98">
        <v>0</v>
      </c>
      <c r="L137" s="98">
        <v>0</v>
      </c>
      <c r="M137" s="98">
        <v>0</v>
      </c>
      <c r="N137" s="98">
        <v>0</v>
      </c>
      <c r="O137" s="98">
        <v>0</v>
      </c>
      <c r="P137" s="98">
        <v>0</v>
      </c>
      <c r="Q137" s="98">
        <v>0</v>
      </c>
      <c r="R137" s="98">
        <v>0</v>
      </c>
      <c r="S137" s="98">
        <v>0</v>
      </c>
      <c r="T137" s="98">
        <f>SUM(D137,F137,H137,J137,L137,N137,P137,R137)</f>
        <v>7</v>
      </c>
      <c r="U137" s="99">
        <f>T137*100/T135</f>
        <v>100</v>
      </c>
    </row>
    <row r="138" spans="1:22" s="56" customFormat="1" hidden="1" x14ac:dyDescent="0.55000000000000004">
      <c r="A138" s="78"/>
      <c r="B138" s="51"/>
      <c r="C138" s="46" t="s">
        <v>135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22" hidden="1" x14ac:dyDescent="0.55000000000000004">
      <c r="A139" s="78"/>
      <c r="B139" s="51"/>
      <c r="C139" s="51" t="s">
        <v>136</v>
      </c>
      <c r="D139" s="19">
        <v>3</v>
      </c>
      <c r="E139" s="19"/>
      <c r="F139" s="19">
        <v>0</v>
      </c>
      <c r="G139" s="19"/>
      <c r="H139" s="19">
        <v>0</v>
      </c>
      <c r="I139" s="19"/>
      <c r="J139" s="19">
        <v>0</v>
      </c>
      <c r="K139" s="19"/>
      <c r="L139" s="19">
        <v>0</v>
      </c>
      <c r="M139" s="19"/>
      <c r="N139" s="19">
        <v>0</v>
      </c>
      <c r="O139" s="19"/>
      <c r="P139" s="19">
        <v>0</v>
      </c>
      <c r="Q139" s="19"/>
      <c r="R139" s="19">
        <v>0</v>
      </c>
      <c r="S139" s="19"/>
      <c r="T139" s="19">
        <f>SUM(D139,F139,H139,J139,L139,N139,P139,R139)</f>
        <v>3</v>
      </c>
      <c r="U139" s="19"/>
    </row>
    <row r="140" spans="1:22" hidden="1" x14ac:dyDescent="0.55000000000000004">
      <c r="A140" s="78"/>
      <c r="B140" s="51"/>
      <c r="C140" s="51" t="s">
        <v>77</v>
      </c>
      <c r="D140" s="19">
        <v>3</v>
      </c>
      <c r="E140" s="19"/>
      <c r="F140" s="19">
        <v>0</v>
      </c>
      <c r="G140" s="19"/>
      <c r="H140" s="19">
        <v>0</v>
      </c>
      <c r="I140" s="19"/>
      <c r="J140" s="19">
        <v>0</v>
      </c>
      <c r="K140" s="19"/>
      <c r="L140" s="19">
        <v>0</v>
      </c>
      <c r="M140" s="19"/>
      <c r="N140" s="19">
        <v>0</v>
      </c>
      <c r="O140" s="19"/>
      <c r="P140" s="19">
        <v>0</v>
      </c>
      <c r="Q140" s="19"/>
      <c r="R140" s="19">
        <v>0</v>
      </c>
      <c r="S140" s="19"/>
      <c r="T140" s="19">
        <f>SUM(D140,F140,H140,J140,L140,N140,P140,R140)</f>
        <v>3</v>
      </c>
      <c r="U140" s="19"/>
    </row>
    <row r="141" spans="1:22" ht="18.75" hidden="1" customHeight="1" x14ac:dyDescent="0.55000000000000004">
      <c r="A141" s="78"/>
      <c r="B141" s="51"/>
      <c r="C141" s="51" t="s">
        <v>79</v>
      </c>
      <c r="D141" s="25">
        <v>15000</v>
      </c>
      <c r="E141" s="25"/>
      <c r="F141" s="25">
        <v>0</v>
      </c>
      <c r="G141" s="25"/>
      <c r="H141" s="25">
        <v>0</v>
      </c>
      <c r="I141" s="25"/>
      <c r="J141" s="25">
        <v>0</v>
      </c>
      <c r="K141" s="25"/>
      <c r="L141" s="25">
        <v>0</v>
      </c>
      <c r="M141" s="25"/>
      <c r="N141" s="25">
        <v>0</v>
      </c>
      <c r="O141" s="25"/>
      <c r="P141" s="25">
        <v>0</v>
      </c>
      <c r="Q141" s="25"/>
      <c r="R141" s="25">
        <v>0</v>
      </c>
      <c r="S141" s="25"/>
      <c r="T141" s="25">
        <f>SUM(D141,F141,H141,J141,L141,N141,P141,R141)</f>
        <v>15000</v>
      </c>
      <c r="U141" s="25"/>
    </row>
    <row r="142" spans="1:22" ht="18.75" hidden="1" customHeight="1" x14ac:dyDescent="0.55000000000000004">
      <c r="A142" s="78"/>
      <c r="B142" s="78" t="s">
        <v>137</v>
      </c>
      <c r="C142" s="78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</row>
    <row r="143" spans="1:22" ht="18.75" hidden="1" customHeight="1" x14ac:dyDescent="0.6">
      <c r="A143" s="78"/>
      <c r="B143" s="101" t="s">
        <v>134</v>
      </c>
      <c r="C143" s="102"/>
      <c r="D143" s="98">
        <v>0</v>
      </c>
      <c r="E143" s="98">
        <v>0</v>
      </c>
      <c r="F143" s="98">
        <v>0</v>
      </c>
      <c r="G143" s="98">
        <f>F143*100/F135</f>
        <v>0</v>
      </c>
      <c r="H143" s="98">
        <v>0</v>
      </c>
      <c r="I143" s="98">
        <v>0</v>
      </c>
      <c r="J143" s="98">
        <v>0</v>
      </c>
      <c r="K143" s="98">
        <v>0</v>
      </c>
      <c r="L143" s="98">
        <v>0</v>
      </c>
      <c r="M143" s="98">
        <v>0</v>
      </c>
      <c r="N143" s="98">
        <v>0</v>
      </c>
      <c r="O143" s="98">
        <v>0</v>
      </c>
      <c r="P143" s="98">
        <v>0</v>
      </c>
      <c r="Q143" s="98">
        <v>0</v>
      </c>
      <c r="R143" s="98">
        <v>0</v>
      </c>
      <c r="S143" s="98">
        <v>0</v>
      </c>
      <c r="T143" s="98">
        <f t="shared" ref="T143:T151" si="52">SUM(D143,F143,H143,J143,L143,N143,P143,R143)</f>
        <v>0</v>
      </c>
      <c r="U143" s="99">
        <f>T143*100/T135</f>
        <v>0</v>
      </c>
    </row>
    <row r="144" spans="1:22" hidden="1" x14ac:dyDescent="0.55000000000000004">
      <c r="A144" s="78"/>
      <c r="B144" s="51"/>
      <c r="C144" s="51" t="s">
        <v>138</v>
      </c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>
        <f t="shared" si="52"/>
        <v>0</v>
      </c>
      <c r="U144" s="19"/>
    </row>
    <row r="145" spans="1:21" hidden="1" x14ac:dyDescent="0.55000000000000004">
      <c r="A145" s="78"/>
      <c r="B145" s="51"/>
      <c r="C145" s="46" t="s">
        <v>76</v>
      </c>
      <c r="D145" s="19">
        <v>0</v>
      </c>
      <c r="E145" s="19"/>
      <c r="F145" s="19">
        <v>0</v>
      </c>
      <c r="G145" s="19"/>
      <c r="H145" s="19">
        <v>0</v>
      </c>
      <c r="I145" s="19"/>
      <c r="J145" s="19">
        <v>0</v>
      </c>
      <c r="K145" s="19"/>
      <c r="L145" s="19">
        <v>0</v>
      </c>
      <c r="M145" s="19"/>
      <c r="N145" s="19">
        <v>0</v>
      </c>
      <c r="O145" s="19"/>
      <c r="P145" s="19">
        <v>0</v>
      </c>
      <c r="Q145" s="19"/>
      <c r="R145" s="19">
        <v>0</v>
      </c>
      <c r="S145" s="19"/>
      <c r="T145" s="19">
        <f t="shared" si="52"/>
        <v>0</v>
      </c>
      <c r="U145" s="19"/>
    </row>
    <row r="146" spans="1:21" ht="18.75" hidden="1" customHeight="1" x14ac:dyDescent="0.55000000000000004">
      <c r="A146" s="78"/>
      <c r="B146" s="51"/>
      <c r="C146" s="51" t="s">
        <v>79</v>
      </c>
      <c r="D146" s="19">
        <v>0</v>
      </c>
      <c r="E146" s="19"/>
      <c r="F146" s="19">
        <v>0</v>
      </c>
      <c r="G146" s="19"/>
      <c r="H146" s="19">
        <v>0</v>
      </c>
      <c r="I146" s="19"/>
      <c r="J146" s="19">
        <v>0</v>
      </c>
      <c r="K146" s="19"/>
      <c r="L146" s="19">
        <v>0</v>
      </c>
      <c r="M146" s="19"/>
      <c r="N146" s="19">
        <v>0</v>
      </c>
      <c r="O146" s="19"/>
      <c r="P146" s="19">
        <v>0</v>
      </c>
      <c r="Q146" s="19"/>
      <c r="R146" s="19">
        <v>0</v>
      </c>
      <c r="S146" s="19"/>
      <c r="T146" s="19">
        <f t="shared" si="52"/>
        <v>0</v>
      </c>
      <c r="U146" s="19"/>
    </row>
    <row r="147" spans="1:21" hidden="1" x14ac:dyDescent="0.55000000000000004">
      <c r="A147" s="78"/>
      <c r="B147" s="51"/>
      <c r="C147" s="51" t="s">
        <v>3</v>
      </c>
      <c r="D147" s="19">
        <v>0</v>
      </c>
      <c r="E147" s="19"/>
      <c r="F147" s="19">
        <v>0</v>
      </c>
      <c r="G147" s="19"/>
      <c r="H147" s="19">
        <v>0</v>
      </c>
      <c r="I147" s="19"/>
      <c r="J147" s="19">
        <v>0</v>
      </c>
      <c r="K147" s="19"/>
      <c r="L147" s="19">
        <v>0</v>
      </c>
      <c r="M147" s="19"/>
      <c r="N147" s="19">
        <v>0</v>
      </c>
      <c r="O147" s="19"/>
      <c r="P147" s="19">
        <v>0</v>
      </c>
      <c r="Q147" s="19"/>
      <c r="R147" s="19">
        <v>0</v>
      </c>
      <c r="S147" s="19"/>
      <c r="T147" s="19">
        <f t="shared" si="52"/>
        <v>0</v>
      </c>
      <c r="U147" s="19"/>
    </row>
    <row r="148" spans="1:21" hidden="1" x14ac:dyDescent="0.55000000000000004">
      <c r="A148" s="78"/>
      <c r="B148" s="51"/>
      <c r="C148" s="51" t="s">
        <v>83</v>
      </c>
      <c r="D148" s="19">
        <v>0</v>
      </c>
      <c r="E148" s="19"/>
      <c r="F148" s="19">
        <v>0</v>
      </c>
      <c r="G148" s="19"/>
      <c r="H148" s="19">
        <v>0</v>
      </c>
      <c r="I148" s="19"/>
      <c r="J148" s="19">
        <v>0</v>
      </c>
      <c r="K148" s="19"/>
      <c r="L148" s="19">
        <v>0</v>
      </c>
      <c r="M148" s="19"/>
      <c r="N148" s="19">
        <v>0</v>
      </c>
      <c r="O148" s="19"/>
      <c r="P148" s="19">
        <v>0</v>
      </c>
      <c r="Q148" s="19"/>
      <c r="R148" s="19">
        <v>0</v>
      </c>
      <c r="S148" s="19"/>
      <c r="T148" s="19">
        <f t="shared" si="52"/>
        <v>0</v>
      </c>
      <c r="U148" s="19"/>
    </row>
    <row r="149" spans="1:21" hidden="1" x14ac:dyDescent="0.55000000000000004">
      <c r="A149" s="78"/>
      <c r="B149" s="51"/>
      <c r="C149" s="51" t="s">
        <v>84</v>
      </c>
      <c r="D149" s="19">
        <v>0</v>
      </c>
      <c r="E149" s="19"/>
      <c r="F149" s="19">
        <v>0</v>
      </c>
      <c r="G149" s="19"/>
      <c r="H149" s="19">
        <v>0</v>
      </c>
      <c r="I149" s="19"/>
      <c r="J149" s="19">
        <v>0</v>
      </c>
      <c r="K149" s="19"/>
      <c r="L149" s="19">
        <v>0</v>
      </c>
      <c r="M149" s="19"/>
      <c r="N149" s="19">
        <v>0</v>
      </c>
      <c r="O149" s="19"/>
      <c r="P149" s="19">
        <v>0</v>
      </c>
      <c r="Q149" s="19"/>
      <c r="R149" s="19">
        <v>0</v>
      </c>
      <c r="S149" s="19"/>
      <c r="T149" s="19">
        <f t="shared" si="52"/>
        <v>0</v>
      </c>
      <c r="U149" s="19"/>
    </row>
    <row r="150" spans="1:21" hidden="1" x14ac:dyDescent="0.55000000000000004">
      <c r="A150" s="78"/>
      <c r="B150" s="51"/>
      <c r="C150" s="51" t="s">
        <v>85</v>
      </c>
      <c r="D150" s="19">
        <v>0</v>
      </c>
      <c r="E150" s="19"/>
      <c r="F150" s="19">
        <v>0</v>
      </c>
      <c r="G150" s="19"/>
      <c r="H150" s="19">
        <v>0</v>
      </c>
      <c r="I150" s="19"/>
      <c r="J150" s="19">
        <v>0</v>
      </c>
      <c r="K150" s="19"/>
      <c r="L150" s="19">
        <v>0</v>
      </c>
      <c r="M150" s="19"/>
      <c r="N150" s="19">
        <v>0</v>
      </c>
      <c r="O150" s="19"/>
      <c r="P150" s="19">
        <v>0</v>
      </c>
      <c r="Q150" s="19"/>
      <c r="R150" s="19">
        <v>0</v>
      </c>
      <c r="S150" s="19"/>
      <c r="T150" s="19">
        <f t="shared" si="52"/>
        <v>0</v>
      </c>
      <c r="U150" s="19"/>
    </row>
    <row r="151" spans="1:21" hidden="1" x14ac:dyDescent="0.55000000000000004">
      <c r="A151" s="78"/>
      <c r="B151" s="51"/>
      <c r="C151" s="51" t="s">
        <v>86</v>
      </c>
      <c r="D151" s="19">
        <v>0</v>
      </c>
      <c r="E151" s="19"/>
      <c r="F151" s="19">
        <v>0</v>
      </c>
      <c r="G151" s="19"/>
      <c r="H151" s="19">
        <v>0</v>
      </c>
      <c r="I151" s="19"/>
      <c r="J151" s="19">
        <v>0</v>
      </c>
      <c r="K151" s="19"/>
      <c r="L151" s="19">
        <v>0</v>
      </c>
      <c r="M151" s="19"/>
      <c r="N151" s="19">
        <v>0</v>
      </c>
      <c r="O151" s="19"/>
      <c r="P151" s="19">
        <v>0</v>
      </c>
      <c r="Q151" s="19"/>
      <c r="R151" s="19">
        <v>0</v>
      </c>
      <c r="S151" s="19"/>
      <c r="T151" s="19">
        <f t="shared" si="52"/>
        <v>0</v>
      </c>
      <c r="U151" s="19"/>
    </row>
    <row r="152" spans="1:21" hidden="1" x14ac:dyDescent="0.55000000000000004">
      <c r="A152" s="78"/>
      <c r="B152" s="51"/>
      <c r="C152" s="51" t="s">
        <v>76</v>
      </c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1:21" hidden="1" x14ac:dyDescent="0.55000000000000004">
      <c r="A153" s="78"/>
      <c r="B153" s="51"/>
      <c r="C153" s="51" t="s">
        <v>139</v>
      </c>
      <c r="D153" s="19">
        <v>0</v>
      </c>
      <c r="E153" s="19"/>
      <c r="F153" s="19">
        <v>0</v>
      </c>
      <c r="G153" s="19"/>
      <c r="H153" s="19">
        <v>0</v>
      </c>
      <c r="I153" s="19"/>
      <c r="J153" s="19">
        <v>0</v>
      </c>
      <c r="K153" s="19"/>
      <c r="L153" s="19">
        <v>0</v>
      </c>
      <c r="M153" s="19"/>
      <c r="N153" s="19">
        <v>0</v>
      </c>
      <c r="O153" s="19"/>
      <c r="P153" s="19">
        <v>0</v>
      </c>
      <c r="Q153" s="19"/>
      <c r="R153" s="19">
        <v>0</v>
      </c>
      <c r="S153" s="19"/>
      <c r="T153" s="19">
        <f>SUM(D153,F153,H153,J153,L153,N153,P153,R153)</f>
        <v>0</v>
      </c>
      <c r="U153" s="19"/>
    </row>
    <row r="154" spans="1:21" ht="18.75" hidden="1" customHeight="1" x14ac:dyDescent="0.55000000000000004">
      <c r="A154" s="78"/>
      <c r="B154" s="51"/>
      <c r="C154" s="51" t="s">
        <v>79</v>
      </c>
      <c r="D154" s="25">
        <v>0</v>
      </c>
      <c r="E154" s="25"/>
      <c r="F154" s="25">
        <v>0</v>
      </c>
      <c r="G154" s="25"/>
      <c r="H154" s="25">
        <v>0</v>
      </c>
      <c r="I154" s="25"/>
      <c r="J154" s="25">
        <v>0</v>
      </c>
      <c r="K154" s="25"/>
      <c r="L154" s="25">
        <v>0</v>
      </c>
      <c r="M154" s="25"/>
      <c r="N154" s="25">
        <v>0</v>
      </c>
      <c r="O154" s="25"/>
      <c r="P154" s="25">
        <v>0</v>
      </c>
      <c r="Q154" s="25"/>
      <c r="R154" s="25">
        <v>0</v>
      </c>
      <c r="S154" s="25"/>
      <c r="T154" s="25">
        <f>SUM(D154,F154,H154,J154,L154,N154,P154,R154)</f>
        <v>0</v>
      </c>
      <c r="U154" s="25"/>
    </row>
    <row r="155" spans="1:21" ht="18.75" hidden="1" customHeight="1" x14ac:dyDescent="0.55000000000000004">
      <c r="A155" s="78"/>
      <c r="B155" s="78" t="s">
        <v>140</v>
      </c>
      <c r="C155" s="78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</row>
    <row r="156" spans="1:21" ht="18.75" hidden="1" customHeight="1" x14ac:dyDescent="0.55000000000000004">
      <c r="A156" s="78"/>
      <c r="B156" s="78" t="s">
        <v>134</v>
      </c>
      <c r="C156" s="78"/>
      <c r="D156" s="98">
        <v>0</v>
      </c>
      <c r="E156" s="98">
        <v>0</v>
      </c>
      <c r="F156" s="98">
        <v>0</v>
      </c>
      <c r="G156" s="98">
        <v>0</v>
      </c>
      <c r="H156" s="98">
        <v>0</v>
      </c>
      <c r="I156" s="98">
        <v>0</v>
      </c>
      <c r="J156" s="98">
        <v>0</v>
      </c>
      <c r="K156" s="98">
        <v>0</v>
      </c>
      <c r="L156" s="98">
        <v>0</v>
      </c>
      <c r="M156" s="98">
        <v>0</v>
      </c>
      <c r="N156" s="98">
        <v>0</v>
      </c>
      <c r="O156" s="98">
        <v>0</v>
      </c>
      <c r="P156" s="98">
        <v>0</v>
      </c>
      <c r="Q156" s="98">
        <v>0</v>
      </c>
      <c r="R156" s="98">
        <v>0</v>
      </c>
      <c r="S156" s="98">
        <v>0</v>
      </c>
      <c r="T156" s="98">
        <f t="shared" ref="T156:T172" si="53">SUM(D156,F156,H156,J156,L156,N156,P156,R156)</f>
        <v>0</v>
      </c>
      <c r="U156" s="98">
        <v>0</v>
      </c>
    </row>
    <row r="157" spans="1:21" hidden="1" x14ac:dyDescent="0.55000000000000004">
      <c r="A157" s="78"/>
      <c r="B157" s="51"/>
      <c r="C157" s="51" t="s">
        <v>138</v>
      </c>
      <c r="D157" s="19">
        <v>0</v>
      </c>
      <c r="E157" s="19"/>
      <c r="F157" s="19">
        <v>0</v>
      </c>
      <c r="G157" s="19"/>
      <c r="H157" s="19">
        <v>0</v>
      </c>
      <c r="I157" s="19"/>
      <c r="J157" s="19">
        <v>0</v>
      </c>
      <c r="K157" s="19"/>
      <c r="L157" s="19">
        <v>0</v>
      </c>
      <c r="M157" s="19"/>
      <c r="N157" s="19">
        <v>0</v>
      </c>
      <c r="O157" s="19"/>
      <c r="P157" s="19">
        <v>0</v>
      </c>
      <c r="Q157" s="19"/>
      <c r="R157" s="19">
        <v>0</v>
      </c>
      <c r="S157" s="19"/>
      <c r="T157" s="19">
        <f t="shared" si="53"/>
        <v>0</v>
      </c>
      <c r="U157" s="19"/>
    </row>
    <row r="158" spans="1:21" hidden="1" x14ac:dyDescent="0.55000000000000004">
      <c r="A158" s="78"/>
      <c r="B158" s="51"/>
      <c r="C158" s="46" t="s">
        <v>76</v>
      </c>
      <c r="D158" s="19">
        <v>0</v>
      </c>
      <c r="E158" s="19"/>
      <c r="F158" s="19">
        <v>0</v>
      </c>
      <c r="G158" s="19"/>
      <c r="H158" s="19">
        <v>0</v>
      </c>
      <c r="I158" s="19"/>
      <c r="J158" s="19">
        <v>0</v>
      </c>
      <c r="K158" s="19"/>
      <c r="L158" s="19">
        <v>0</v>
      </c>
      <c r="M158" s="19"/>
      <c r="N158" s="19">
        <v>0</v>
      </c>
      <c r="O158" s="19"/>
      <c r="P158" s="19">
        <v>0</v>
      </c>
      <c r="Q158" s="19"/>
      <c r="R158" s="19">
        <v>0</v>
      </c>
      <c r="S158" s="19"/>
      <c r="T158" s="19">
        <f t="shared" si="53"/>
        <v>0</v>
      </c>
      <c r="U158" s="19"/>
    </row>
    <row r="159" spans="1:21" ht="18.75" hidden="1" customHeight="1" x14ac:dyDescent="0.55000000000000004">
      <c r="A159" s="78"/>
      <c r="B159" s="51"/>
      <c r="C159" s="51" t="s">
        <v>79</v>
      </c>
      <c r="D159" s="19">
        <v>0</v>
      </c>
      <c r="E159" s="19"/>
      <c r="F159" s="19">
        <v>0</v>
      </c>
      <c r="G159" s="19"/>
      <c r="H159" s="19">
        <v>0</v>
      </c>
      <c r="I159" s="19"/>
      <c r="J159" s="19">
        <v>0</v>
      </c>
      <c r="K159" s="19"/>
      <c r="L159" s="19">
        <v>0</v>
      </c>
      <c r="M159" s="19"/>
      <c r="N159" s="19">
        <v>0</v>
      </c>
      <c r="O159" s="19"/>
      <c r="P159" s="19">
        <v>0</v>
      </c>
      <c r="Q159" s="19"/>
      <c r="R159" s="19">
        <v>0</v>
      </c>
      <c r="S159" s="19"/>
      <c r="T159" s="19">
        <f t="shared" si="53"/>
        <v>0</v>
      </c>
      <c r="U159" s="19"/>
    </row>
    <row r="160" spans="1:21" s="56" customFormat="1" ht="18.75" customHeight="1" x14ac:dyDescent="0.55000000000000004">
      <c r="A160" s="79" t="s">
        <v>141</v>
      </c>
      <c r="B160" s="79" t="s">
        <v>89</v>
      </c>
      <c r="C160" s="79"/>
      <c r="D160" s="73">
        <f t="shared" ref="D160:S160" si="54">SUM(D161:D163)</f>
        <v>3</v>
      </c>
      <c r="E160" s="73">
        <f t="shared" si="54"/>
        <v>100</v>
      </c>
      <c r="F160" s="73">
        <f t="shared" si="54"/>
        <v>0</v>
      </c>
      <c r="G160" s="73">
        <f t="shared" si="54"/>
        <v>0</v>
      </c>
      <c r="H160" s="73">
        <f t="shared" si="54"/>
        <v>4</v>
      </c>
      <c r="I160" s="73">
        <f t="shared" si="54"/>
        <v>100</v>
      </c>
      <c r="J160" s="73">
        <f t="shared" si="54"/>
        <v>1</v>
      </c>
      <c r="K160" s="73">
        <f t="shared" si="54"/>
        <v>100</v>
      </c>
      <c r="L160" s="73">
        <f t="shared" si="54"/>
        <v>0</v>
      </c>
      <c r="M160" s="73">
        <f t="shared" si="54"/>
        <v>0</v>
      </c>
      <c r="N160" s="73">
        <f t="shared" si="54"/>
        <v>0</v>
      </c>
      <c r="O160" s="73">
        <f t="shared" si="54"/>
        <v>0</v>
      </c>
      <c r="P160" s="73">
        <f t="shared" si="54"/>
        <v>0</v>
      </c>
      <c r="Q160" s="73">
        <f t="shared" si="54"/>
        <v>0</v>
      </c>
      <c r="R160" s="73">
        <f t="shared" si="54"/>
        <v>9</v>
      </c>
      <c r="S160" s="73">
        <f t="shared" si="54"/>
        <v>100</v>
      </c>
      <c r="T160" s="73">
        <f t="shared" si="53"/>
        <v>17</v>
      </c>
      <c r="U160" s="73">
        <f>SUM(U161:U163)</f>
        <v>100</v>
      </c>
    </row>
    <row r="161" spans="1:22" ht="18.75" customHeight="1" x14ac:dyDescent="0.55000000000000004">
      <c r="A161" s="79"/>
      <c r="B161" s="58" t="s">
        <v>142</v>
      </c>
      <c r="C161" s="58"/>
      <c r="D161" s="19">
        <v>2</v>
      </c>
      <c r="E161" s="20">
        <f>D161*100/D160</f>
        <v>66.666666666666671</v>
      </c>
      <c r="F161" s="19">
        <v>0</v>
      </c>
      <c r="G161" s="19">
        <v>0</v>
      </c>
      <c r="H161" s="19">
        <v>2</v>
      </c>
      <c r="I161" s="19">
        <f>H161*100/H160</f>
        <v>50</v>
      </c>
      <c r="J161" s="19">
        <v>0</v>
      </c>
      <c r="K161" s="19">
        <f>J161*100/J160</f>
        <v>0</v>
      </c>
      <c r="L161" s="19">
        <v>0</v>
      </c>
      <c r="M161" s="20">
        <v>0</v>
      </c>
      <c r="N161" s="19">
        <v>0</v>
      </c>
      <c r="O161" s="20">
        <v>0</v>
      </c>
      <c r="P161" s="19">
        <v>0</v>
      </c>
      <c r="Q161" s="19">
        <v>0</v>
      </c>
      <c r="R161" s="19">
        <v>0</v>
      </c>
      <c r="S161" s="19">
        <f>R161*100/R160</f>
        <v>0</v>
      </c>
      <c r="T161" s="19">
        <f t="shared" si="53"/>
        <v>4</v>
      </c>
      <c r="U161" s="20">
        <f>T161*100/T160</f>
        <v>23.529411764705884</v>
      </c>
    </row>
    <row r="162" spans="1:22" ht="18.75" customHeight="1" x14ac:dyDescent="0.55000000000000004">
      <c r="A162" s="79"/>
      <c r="B162" s="58" t="s">
        <v>94</v>
      </c>
      <c r="C162" s="58"/>
      <c r="D162" s="19">
        <v>1</v>
      </c>
      <c r="E162" s="20">
        <f>D162*100/D160</f>
        <v>33.333333333333336</v>
      </c>
      <c r="F162" s="19">
        <v>0</v>
      </c>
      <c r="G162" s="19">
        <v>0</v>
      </c>
      <c r="H162" s="19">
        <v>0</v>
      </c>
      <c r="I162" s="19">
        <v>0</v>
      </c>
      <c r="J162" s="19">
        <v>1</v>
      </c>
      <c r="K162" s="19">
        <f>J162*100/J160</f>
        <v>100</v>
      </c>
      <c r="L162" s="19">
        <v>0</v>
      </c>
      <c r="M162" s="20">
        <v>0</v>
      </c>
      <c r="N162" s="19">
        <v>0</v>
      </c>
      <c r="O162" s="20">
        <v>0</v>
      </c>
      <c r="P162" s="19">
        <v>0</v>
      </c>
      <c r="Q162" s="20">
        <v>0</v>
      </c>
      <c r="R162" s="19">
        <v>0</v>
      </c>
      <c r="S162" s="19">
        <f>R162*100/R160</f>
        <v>0</v>
      </c>
      <c r="T162" s="19">
        <f t="shared" si="53"/>
        <v>2</v>
      </c>
      <c r="U162" s="20">
        <f>T162*100/T160</f>
        <v>11.764705882352942</v>
      </c>
    </row>
    <row r="163" spans="1:22" ht="18.75" customHeight="1" x14ac:dyDescent="0.55000000000000004">
      <c r="A163" s="79"/>
      <c r="B163" s="58" t="s">
        <v>93</v>
      </c>
      <c r="C163" s="58"/>
      <c r="D163" s="19">
        <v>0</v>
      </c>
      <c r="E163" s="19">
        <v>0</v>
      </c>
      <c r="F163" s="19">
        <v>0</v>
      </c>
      <c r="G163" s="19">
        <v>0</v>
      </c>
      <c r="H163" s="19">
        <v>2</v>
      </c>
      <c r="I163" s="19">
        <f>H163*100/H160</f>
        <v>50</v>
      </c>
      <c r="J163" s="19">
        <v>0</v>
      </c>
      <c r="K163" s="19">
        <f>J163*100/J160</f>
        <v>0</v>
      </c>
      <c r="L163" s="19">
        <v>0</v>
      </c>
      <c r="M163" s="20">
        <v>0</v>
      </c>
      <c r="N163" s="19">
        <v>0</v>
      </c>
      <c r="O163" s="20">
        <v>0</v>
      </c>
      <c r="P163" s="19">
        <v>0</v>
      </c>
      <c r="Q163" s="20">
        <v>0</v>
      </c>
      <c r="R163" s="19">
        <v>9</v>
      </c>
      <c r="S163" s="19">
        <f>R163*100/R160</f>
        <v>100</v>
      </c>
      <c r="T163" s="19">
        <f t="shared" si="53"/>
        <v>11</v>
      </c>
      <c r="U163" s="20">
        <f>T163*100/T160</f>
        <v>64.705882352941174</v>
      </c>
    </row>
    <row r="164" spans="1:22" s="56" customFormat="1" ht="18.75" customHeight="1" x14ac:dyDescent="0.6">
      <c r="A164" s="79"/>
      <c r="B164" s="79" t="s">
        <v>143</v>
      </c>
      <c r="C164" s="79"/>
      <c r="D164" s="88">
        <f>SUM(D165:D168)</f>
        <v>3</v>
      </c>
      <c r="E164" s="73">
        <f>SUM(E165:E168)</f>
        <v>100</v>
      </c>
      <c r="F164" s="73">
        <f t="shared" ref="F164:U164" si="55">SUM(F165:F168)</f>
        <v>0</v>
      </c>
      <c r="G164" s="73">
        <f t="shared" si="55"/>
        <v>0</v>
      </c>
      <c r="H164" s="73">
        <f t="shared" si="55"/>
        <v>0</v>
      </c>
      <c r="I164" s="73">
        <f t="shared" si="55"/>
        <v>0</v>
      </c>
      <c r="J164" s="73">
        <f t="shared" si="55"/>
        <v>4</v>
      </c>
      <c r="K164" s="73">
        <f t="shared" si="55"/>
        <v>100</v>
      </c>
      <c r="L164" s="73">
        <f t="shared" si="55"/>
        <v>3</v>
      </c>
      <c r="M164" s="73">
        <f t="shared" si="55"/>
        <v>100</v>
      </c>
      <c r="N164" s="73">
        <f t="shared" si="55"/>
        <v>0</v>
      </c>
      <c r="O164" s="73">
        <f t="shared" si="55"/>
        <v>0</v>
      </c>
      <c r="P164" s="73">
        <f t="shared" si="55"/>
        <v>0</v>
      </c>
      <c r="Q164" s="73">
        <f t="shared" si="55"/>
        <v>0</v>
      </c>
      <c r="R164" s="73">
        <f t="shared" si="55"/>
        <v>10</v>
      </c>
      <c r="S164" s="73">
        <f t="shared" si="55"/>
        <v>100</v>
      </c>
      <c r="T164" s="73">
        <f t="shared" si="53"/>
        <v>20</v>
      </c>
      <c r="U164" s="73">
        <f t="shared" si="55"/>
        <v>100</v>
      </c>
    </row>
    <row r="165" spans="1:22" ht="18.75" customHeight="1" x14ac:dyDescent="0.55000000000000004">
      <c r="A165" s="79"/>
      <c r="B165" s="58" t="s">
        <v>144</v>
      </c>
      <c r="C165" s="58"/>
      <c r="D165" s="19">
        <v>3</v>
      </c>
      <c r="E165" s="19">
        <f>D165*100/D164</f>
        <v>100</v>
      </c>
      <c r="F165" s="19">
        <v>0</v>
      </c>
      <c r="G165" s="19">
        <v>0</v>
      </c>
      <c r="H165" s="19">
        <v>0</v>
      </c>
      <c r="I165" s="19">
        <v>0</v>
      </c>
      <c r="J165" s="19">
        <v>2</v>
      </c>
      <c r="K165" s="19">
        <f>J165*100/J164</f>
        <v>50</v>
      </c>
      <c r="L165" s="19">
        <v>2</v>
      </c>
      <c r="M165" s="20">
        <f>L165*100/L164</f>
        <v>66.666666666666671</v>
      </c>
      <c r="N165" s="19">
        <v>0</v>
      </c>
      <c r="O165" s="19">
        <v>0</v>
      </c>
      <c r="P165" s="19">
        <v>0</v>
      </c>
      <c r="Q165" s="19">
        <v>0</v>
      </c>
      <c r="R165" s="19">
        <v>0</v>
      </c>
      <c r="S165" s="19">
        <v>0</v>
      </c>
      <c r="T165" s="19">
        <f t="shared" si="53"/>
        <v>7</v>
      </c>
      <c r="U165" s="20">
        <f>T165*100/T164</f>
        <v>35</v>
      </c>
    </row>
    <row r="166" spans="1:22" ht="18.75" customHeight="1" x14ac:dyDescent="0.55000000000000004">
      <c r="A166" s="79"/>
      <c r="B166" s="58" t="s">
        <v>145</v>
      </c>
      <c r="C166" s="58"/>
      <c r="D166" s="19">
        <v>0</v>
      </c>
      <c r="E166" s="19">
        <f>D166*100/D164</f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1</v>
      </c>
      <c r="K166" s="19">
        <f>J166*100/J164</f>
        <v>25</v>
      </c>
      <c r="L166" s="19">
        <v>0</v>
      </c>
      <c r="M166" s="20">
        <f>L166*100/L164</f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0</v>
      </c>
      <c r="S166" s="19">
        <v>0</v>
      </c>
      <c r="T166" s="19">
        <f t="shared" si="53"/>
        <v>1</v>
      </c>
      <c r="U166" s="20">
        <f>T166*100/T164</f>
        <v>5</v>
      </c>
    </row>
    <row r="167" spans="1:22" ht="18.75" customHeight="1" x14ac:dyDescent="0.55000000000000004">
      <c r="A167" s="79"/>
      <c r="B167" s="58" t="s">
        <v>98</v>
      </c>
      <c r="C167" s="58"/>
      <c r="D167" s="19">
        <v>0</v>
      </c>
      <c r="E167" s="19">
        <f>D167*100/D164</f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1</v>
      </c>
      <c r="K167" s="19">
        <f>J167*100/J164</f>
        <v>25</v>
      </c>
      <c r="L167" s="19">
        <v>1</v>
      </c>
      <c r="M167" s="20">
        <f>L167*100/L164</f>
        <v>33.333333333333336</v>
      </c>
      <c r="N167" s="19">
        <v>0</v>
      </c>
      <c r="O167" s="19">
        <v>0</v>
      </c>
      <c r="P167" s="19">
        <v>0</v>
      </c>
      <c r="Q167" s="19">
        <v>0</v>
      </c>
      <c r="R167" s="19">
        <v>1</v>
      </c>
      <c r="S167" s="19">
        <f>R167*100/R164</f>
        <v>10</v>
      </c>
      <c r="T167" s="19">
        <f t="shared" si="53"/>
        <v>3</v>
      </c>
      <c r="U167" s="20">
        <f>T167*100/T164</f>
        <v>15</v>
      </c>
    </row>
    <row r="168" spans="1:22" ht="18.75" customHeight="1" x14ac:dyDescent="0.55000000000000004">
      <c r="A168" s="79"/>
      <c r="B168" s="58" t="s">
        <v>99</v>
      </c>
      <c r="C168" s="58"/>
      <c r="D168" s="19">
        <v>0</v>
      </c>
      <c r="E168" s="19">
        <f>D168*100/D164</f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f>J168*100/J164</f>
        <v>0</v>
      </c>
      <c r="L168" s="19">
        <v>0</v>
      </c>
      <c r="M168" s="19">
        <f>L168*100/L164</f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9</v>
      </c>
      <c r="S168" s="19">
        <f>R168*100/R164</f>
        <v>90</v>
      </c>
      <c r="T168" s="19">
        <f t="shared" si="53"/>
        <v>9</v>
      </c>
      <c r="U168" s="20">
        <f>T168*100/T164</f>
        <v>45</v>
      </c>
    </row>
    <row r="169" spans="1:22" ht="18.75" customHeight="1" x14ac:dyDescent="0.55000000000000004">
      <c r="A169" s="78" t="s">
        <v>146</v>
      </c>
      <c r="B169" s="104" t="s">
        <v>147</v>
      </c>
      <c r="C169" s="104"/>
      <c r="D169" s="105">
        <v>6</v>
      </c>
      <c r="E169" s="105"/>
      <c r="F169" s="105">
        <v>6</v>
      </c>
      <c r="G169" s="105"/>
      <c r="H169" s="105">
        <v>4</v>
      </c>
      <c r="I169" s="105"/>
      <c r="J169" s="105">
        <v>2</v>
      </c>
      <c r="K169" s="105"/>
      <c r="L169" s="105">
        <v>3</v>
      </c>
      <c r="M169" s="105"/>
      <c r="N169" s="105">
        <v>1</v>
      </c>
      <c r="O169" s="105"/>
      <c r="P169" s="105">
        <v>2</v>
      </c>
      <c r="Q169" s="105"/>
      <c r="R169" s="105">
        <v>10</v>
      </c>
      <c r="S169" s="105"/>
      <c r="T169" s="105">
        <f t="shared" si="53"/>
        <v>34</v>
      </c>
      <c r="U169" s="105"/>
    </row>
    <row r="170" spans="1:22" ht="18.75" customHeight="1" x14ac:dyDescent="0.55000000000000004">
      <c r="A170" s="78"/>
      <c r="B170" s="104" t="s">
        <v>148</v>
      </c>
      <c r="C170" s="104"/>
      <c r="D170" s="105">
        <v>1</v>
      </c>
      <c r="E170" s="105"/>
      <c r="F170" s="105">
        <v>3</v>
      </c>
      <c r="G170" s="105"/>
      <c r="H170" s="105">
        <v>3</v>
      </c>
      <c r="I170" s="105"/>
      <c r="J170" s="105">
        <v>1</v>
      </c>
      <c r="K170" s="105"/>
      <c r="L170" s="105">
        <v>5</v>
      </c>
      <c r="M170" s="105"/>
      <c r="N170" s="105">
        <v>2</v>
      </c>
      <c r="O170" s="105"/>
      <c r="P170" s="105">
        <v>2</v>
      </c>
      <c r="Q170" s="105"/>
      <c r="R170" s="105">
        <v>10</v>
      </c>
      <c r="S170" s="105"/>
      <c r="T170" s="105">
        <f t="shared" si="53"/>
        <v>27</v>
      </c>
      <c r="U170" s="105"/>
    </row>
    <row r="171" spans="1:22" ht="18.75" customHeight="1" x14ac:dyDescent="0.55000000000000004">
      <c r="A171" s="78"/>
      <c r="B171" s="104" t="s">
        <v>149</v>
      </c>
      <c r="C171" s="104"/>
      <c r="D171" s="105">
        <v>7</v>
      </c>
      <c r="E171" s="105"/>
      <c r="F171" s="105">
        <v>5</v>
      </c>
      <c r="G171" s="105"/>
      <c r="H171" s="105">
        <v>7</v>
      </c>
      <c r="I171" s="105"/>
      <c r="J171" s="105">
        <v>4</v>
      </c>
      <c r="K171" s="105"/>
      <c r="L171" s="105">
        <v>3</v>
      </c>
      <c r="M171" s="105"/>
      <c r="N171" s="105">
        <v>2</v>
      </c>
      <c r="O171" s="105"/>
      <c r="P171" s="105">
        <v>2</v>
      </c>
      <c r="Q171" s="105"/>
      <c r="R171" s="105">
        <v>10</v>
      </c>
      <c r="S171" s="105"/>
      <c r="T171" s="105">
        <f t="shared" si="53"/>
        <v>40</v>
      </c>
      <c r="U171" s="105"/>
    </row>
    <row r="172" spans="1:22" x14ac:dyDescent="0.55000000000000004">
      <c r="A172" s="78"/>
      <c r="B172" s="104" t="s">
        <v>35</v>
      </c>
      <c r="C172" s="104"/>
      <c r="D172" s="105">
        <v>2</v>
      </c>
      <c r="E172" s="105"/>
      <c r="F172" s="105">
        <v>0</v>
      </c>
      <c r="G172" s="105"/>
      <c r="H172" s="105">
        <v>2</v>
      </c>
      <c r="I172" s="105"/>
      <c r="J172" s="105">
        <v>0</v>
      </c>
      <c r="K172" s="105"/>
      <c r="L172" s="105">
        <v>0</v>
      </c>
      <c r="M172" s="105"/>
      <c r="N172" s="105">
        <v>0</v>
      </c>
      <c r="O172" s="105"/>
      <c r="P172" s="105">
        <v>0</v>
      </c>
      <c r="Q172" s="105"/>
      <c r="R172" s="105">
        <v>0</v>
      </c>
      <c r="S172" s="105"/>
      <c r="T172" s="105">
        <f t="shared" si="53"/>
        <v>4</v>
      </c>
      <c r="U172" s="105"/>
      <c r="V172" s="2" t="s">
        <v>150</v>
      </c>
    </row>
    <row r="173" spans="1:22" x14ac:dyDescent="0.6">
      <c r="A173" s="106"/>
    </row>
  </sheetData>
  <mergeCells count="178">
    <mergeCell ref="B168:C168"/>
    <mergeCell ref="A169:A172"/>
    <mergeCell ref="B169:C169"/>
    <mergeCell ref="B170:C170"/>
    <mergeCell ref="B171:C171"/>
    <mergeCell ref="B172:C172"/>
    <mergeCell ref="B156:C156"/>
    <mergeCell ref="A160:A168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A132:A133"/>
    <mergeCell ref="B132:C132"/>
    <mergeCell ref="B133:C133"/>
    <mergeCell ref="A134:A159"/>
    <mergeCell ref="B134:C134"/>
    <mergeCell ref="B135:C135"/>
    <mergeCell ref="B136:C136"/>
    <mergeCell ref="B137:C137"/>
    <mergeCell ref="B142:C142"/>
    <mergeCell ref="B155:C155"/>
    <mergeCell ref="A126:A127"/>
    <mergeCell ref="B126:C126"/>
    <mergeCell ref="B127:C127"/>
    <mergeCell ref="A128:A131"/>
    <mergeCell ref="B128:C128"/>
    <mergeCell ref="B129:C129"/>
    <mergeCell ref="B130:C130"/>
    <mergeCell ref="B131:C131"/>
    <mergeCell ref="A120:A121"/>
    <mergeCell ref="B120:C120"/>
    <mergeCell ref="B121:C121"/>
    <mergeCell ref="A122:A125"/>
    <mergeCell ref="B122:C122"/>
    <mergeCell ref="B123:C123"/>
    <mergeCell ref="B124:C124"/>
    <mergeCell ref="B125:C125"/>
    <mergeCell ref="B114:C114"/>
    <mergeCell ref="A115:A119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A100:C100"/>
    <mergeCell ref="A101:C101"/>
    <mergeCell ref="A102:A103"/>
    <mergeCell ref="B102:C102"/>
    <mergeCell ref="B103:C103"/>
    <mergeCell ref="A104:A114"/>
    <mergeCell ref="B104:C104"/>
    <mergeCell ref="B105:C105"/>
    <mergeCell ref="B106:C106"/>
    <mergeCell ref="B107:C107"/>
    <mergeCell ref="L98:M98"/>
    <mergeCell ref="N98:O98"/>
    <mergeCell ref="P98:Q98"/>
    <mergeCell ref="R98:S98"/>
    <mergeCell ref="T98:T99"/>
    <mergeCell ref="U98:U99"/>
    <mergeCell ref="B94:C94"/>
    <mergeCell ref="B95:C95"/>
    <mergeCell ref="B96:C96"/>
    <mergeCell ref="A97:C99"/>
    <mergeCell ref="D97:S97"/>
    <mergeCell ref="T97:U97"/>
    <mergeCell ref="D98:E98"/>
    <mergeCell ref="F98:G98"/>
    <mergeCell ref="H98:I98"/>
    <mergeCell ref="J98:K98"/>
    <mergeCell ref="A85:A96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A61:A84"/>
    <mergeCell ref="B61:C61"/>
    <mergeCell ref="B62:C62"/>
    <mergeCell ref="B63:C63"/>
    <mergeCell ref="B64:C64"/>
    <mergeCell ref="B69:C69"/>
    <mergeCell ref="B70:C70"/>
    <mergeCell ref="B74:C74"/>
    <mergeCell ref="B75:C75"/>
    <mergeCell ref="A54:A60"/>
    <mergeCell ref="B54:C54"/>
    <mergeCell ref="B55:C55"/>
    <mergeCell ref="B56:C56"/>
    <mergeCell ref="B57:C57"/>
    <mergeCell ref="B58:C58"/>
    <mergeCell ref="B59:C59"/>
    <mergeCell ref="B60:C60"/>
    <mergeCell ref="A45:A53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A39:A44"/>
    <mergeCell ref="B39:C39"/>
    <mergeCell ref="B40:C40"/>
    <mergeCell ref="B41:C41"/>
    <mergeCell ref="B42:C42"/>
    <mergeCell ref="B43:C43"/>
    <mergeCell ref="B44:C44"/>
    <mergeCell ref="A31:A33"/>
    <mergeCell ref="B31:C31"/>
    <mergeCell ref="B32:C32"/>
    <mergeCell ref="B33:C33"/>
    <mergeCell ref="A34:A38"/>
    <mergeCell ref="B34:C34"/>
    <mergeCell ref="B35:C35"/>
    <mergeCell ref="B36:C36"/>
    <mergeCell ref="B37:C37"/>
    <mergeCell ref="B38:C38"/>
    <mergeCell ref="B25:C25"/>
    <mergeCell ref="A26:A30"/>
    <mergeCell ref="B26:C26"/>
    <mergeCell ref="B27:C27"/>
    <mergeCell ref="B28:C28"/>
    <mergeCell ref="B29:C29"/>
    <mergeCell ref="B30:C30"/>
    <mergeCell ref="A16:A2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A10:A15"/>
    <mergeCell ref="B10:C10"/>
    <mergeCell ref="B11:C11"/>
    <mergeCell ref="B12:C12"/>
    <mergeCell ref="B13:C13"/>
    <mergeCell ref="B14:C14"/>
    <mergeCell ref="B15:C15"/>
    <mergeCell ref="N5:O5"/>
    <mergeCell ref="P5:Q5"/>
    <mergeCell ref="R5:S5"/>
    <mergeCell ref="T5:T6"/>
    <mergeCell ref="U5:U6"/>
    <mergeCell ref="A7:A9"/>
    <mergeCell ref="B7:C7"/>
    <mergeCell ref="B8:C8"/>
    <mergeCell ref="B9:C9"/>
    <mergeCell ref="A1:U1"/>
    <mergeCell ref="A2:U2"/>
    <mergeCell ref="A4:C6"/>
    <mergeCell ref="D4:S4"/>
    <mergeCell ref="T4:U4"/>
    <mergeCell ref="D5:E5"/>
    <mergeCell ref="F5:G5"/>
    <mergeCell ref="H5:I5"/>
    <mergeCell ref="J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PJ.X10</dc:creator>
  <cp:lastModifiedBy>PJ.X10</cp:lastModifiedBy>
  <dcterms:created xsi:type="dcterms:W3CDTF">2021-09-06T09:21:58Z</dcterms:created>
  <dcterms:modified xsi:type="dcterms:W3CDTF">2021-09-06T09:23:09Z</dcterms:modified>
</cp:coreProperties>
</file>