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รายงานนิล\work for home\ปี2564\AIC\สรุป AIC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9" i="1" l="1"/>
  <c r="V178" i="1"/>
  <c r="V177" i="1"/>
  <c r="V176" i="1"/>
  <c r="V175" i="1"/>
  <c r="Q175" i="1"/>
  <c r="V174" i="1"/>
  <c r="Q174" i="1"/>
  <c r="E174" i="1"/>
  <c r="V173" i="1"/>
  <c r="Q173" i="1"/>
  <c r="I173" i="1"/>
  <c r="I170" i="1" s="1"/>
  <c r="V172" i="1"/>
  <c r="Q172" i="1"/>
  <c r="V171" i="1"/>
  <c r="T170" i="1"/>
  <c r="U174" i="1" s="1"/>
  <c r="U170" i="1" s="1"/>
  <c r="S170" i="1"/>
  <c r="R170" i="1"/>
  <c r="P170" i="1"/>
  <c r="Q171" i="1" s="1"/>
  <c r="O170" i="1"/>
  <c r="N170" i="1"/>
  <c r="M170" i="1"/>
  <c r="L170" i="1"/>
  <c r="K170" i="1"/>
  <c r="J170" i="1"/>
  <c r="H170" i="1"/>
  <c r="F170" i="1"/>
  <c r="G172" i="1" s="1"/>
  <c r="G170" i="1" s="1"/>
  <c r="D170" i="1"/>
  <c r="E173" i="1" s="1"/>
  <c r="V169" i="1"/>
  <c r="V168" i="1"/>
  <c r="S168" i="1"/>
  <c r="Q168" i="1"/>
  <c r="V167" i="1"/>
  <c r="S167" i="1"/>
  <c r="V166" i="1"/>
  <c r="S166" i="1"/>
  <c r="V165" i="1"/>
  <c r="G165" i="1"/>
  <c r="G164" i="1" s="1"/>
  <c r="T164" i="1"/>
  <c r="U168" i="1" s="1"/>
  <c r="U164" i="1" s="1"/>
  <c r="R164" i="1"/>
  <c r="S169" i="1" s="1"/>
  <c r="P164" i="1"/>
  <c r="O164" i="1"/>
  <c r="N164" i="1"/>
  <c r="M164" i="1"/>
  <c r="L164" i="1"/>
  <c r="K164" i="1"/>
  <c r="J164" i="1"/>
  <c r="H164" i="1"/>
  <c r="F164" i="1"/>
  <c r="D164" i="1"/>
  <c r="V163" i="1"/>
  <c r="V162" i="1"/>
  <c r="V161" i="1"/>
  <c r="V160" i="1"/>
  <c r="V155" i="1"/>
  <c r="V154" i="1"/>
  <c r="V153" i="1"/>
  <c r="V152" i="1"/>
  <c r="V151" i="1"/>
  <c r="V150" i="1"/>
  <c r="V148" i="1"/>
  <c r="V147" i="1"/>
  <c r="V146" i="1"/>
  <c r="W146" i="1" s="1"/>
  <c r="G146" i="1"/>
  <c r="V144" i="1"/>
  <c r="V143" i="1"/>
  <c r="V141" i="1"/>
  <c r="W141" i="1" s="1"/>
  <c r="G141" i="1"/>
  <c r="T139" i="1"/>
  <c r="U139" i="1" s="1"/>
  <c r="S139" i="1"/>
  <c r="R139" i="1"/>
  <c r="P139" i="1"/>
  <c r="Q141" i="1" s="1"/>
  <c r="O139" i="1"/>
  <c r="N139" i="1"/>
  <c r="L139" i="1"/>
  <c r="M139" i="1" s="1"/>
  <c r="K139" i="1"/>
  <c r="J139" i="1"/>
  <c r="H139" i="1"/>
  <c r="I141" i="1" s="1"/>
  <c r="G139" i="1"/>
  <c r="F139" i="1"/>
  <c r="D139" i="1"/>
  <c r="V139" i="1" s="1"/>
  <c r="V138" i="1"/>
  <c r="V137" i="1"/>
  <c r="V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V135" i="1" s="1"/>
  <c r="I135" i="1"/>
  <c r="H135" i="1"/>
  <c r="F135" i="1"/>
  <c r="E135" i="1"/>
  <c r="D135" i="1"/>
  <c r="V134" i="1"/>
  <c r="V133" i="1"/>
  <c r="V132" i="1"/>
  <c r="W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V131" i="1" s="1"/>
  <c r="E131" i="1"/>
  <c r="D131" i="1"/>
  <c r="W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V128" i="1" s="1"/>
  <c r="E128" i="1"/>
  <c r="D128" i="1"/>
  <c r="V127" i="1"/>
  <c r="V126" i="1"/>
  <c r="W126" i="1" s="1"/>
  <c r="K126" i="1"/>
  <c r="G126" i="1"/>
  <c r="V125" i="1"/>
  <c r="G125" i="1"/>
  <c r="G124" i="1" s="1"/>
  <c r="U124" i="1"/>
  <c r="T124" i="1"/>
  <c r="S124" i="1"/>
  <c r="R124" i="1"/>
  <c r="Q124" i="1"/>
  <c r="P124" i="1"/>
  <c r="O124" i="1"/>
  <c r="N124" i="1"/>
  <c r="L124" i="1"/>
  <c r="M125" i="1" s="1"/>
  <c r="M124" i="1" s="1"/>
  <c r="J124" i="1"/>
  <c r="K125" i="1" s="1"/>
  <c r="K124" i="1" s="1"/>
  <c r="H124" i="1"/>
  <c r="I125" i="1" s="1"/>
  <c r="I124" i="1" s="1"/>
  <c r="F124" i="1"/>
  <c r="E124" i="1"/>
  <c r="D124" i="1"/>
  <c r="V123" i="1"/>
  <c r="M123" i="1"/>
  <c r="M119" i="1" s="1"/>
  <c r="V122" i="1"/>
  <c r="K122" i="1"/>
  <c r="V121" i="1"/>
  <c r="V120" i="1"/>
  <c r="U119" i="1"/>
  <c r="T119" i="1"/>
  <c r="S119" i="1"/>
  <c r="R119" i="1"/>
  <c r="Q119" i="1"/>
  <c r="P119" i="1"/>
  <c r="O119" i="1"/>
  <c r="N119" i="1"/>
  <c r="L119" i="1"/>
  <c r="J119" i="1"/>
  <c r="K120" i="1" s="1"/>
  <c r="H119" i="1"/>
  <c r="I121" i="1" s="1"/>
  <c r="I119" i="1" s="1"/>
  <c r="F119" i="1"/>
  <c r="E119" i="1"/>
  <c r="D119" i="1"/>
  <c r="V118" i="1"/>
  <c r="V117" i="1"/>
  <c r="V116" i="1"/>
  <c r="I116" i="1"/>
  <c r="I114" i="1" s="1"/>
  <c r="V115" i="1"/>
  <c r="M115" i="1"/>
  <c r="U114" i="1"/>
  <c r="T114" i="1"/>
  <c r="S114" i="1"/>
  <c r="R114" i="1"/>
  <c r="P114" i="1"/>
  <c r="Q116" i="1" s="1"/>
  <c r="Q114" i="1" s="1"/>
  <c r="O114" i="1"/>
  <c r="N114" i="1"/>
  <c r="L114" i="1"/>
  <c r="M118" i="1" s="1"/>
  <c r="J114" i="1"/>
  <c r="H114" i="1"/>
  <c r="F114" i="1"/>
  <c r="E114" i="1"/>
  <c r="D114" i="1"/>
  <c r="V113" i="1"/>
  <c r="G113" i="1"/>
  <c r="V112" i="1"/>
  <c r="K112" i="1"/>
  <c r="G112" i="1"/>
  <c r="V111" i="1"/>
  <c r="K111" i="1"/>
  <c r="V110" i="1"/>
  <c r="M110" i="1"/>
  <c r="V109" i="1"/>
  <c r="G109" i="1"/>
  <c r="V108" i="1"/>
  <c r="K108" i="1"/>
  <c r="G108" i="1"/>
  <c r="V107" i="1"/>
  <c r="K107" i="1"/>
  <c r="V106" i="1"/>
  <c r="M106" i="1"/>
  <c r="V105" i="1"/>
  <c r="G105" i="1"/>
  <c r="V104" i="1"/>
  <c r="M104" i="1"/>
  <c r="G104" i="1"/>
  <c r="U103" i="1"/>
  <c r="T103" i="1"/>
  <c r="S103" i="1"/>
  <c r="R103" i="1"/>
  <c r="P103" i="1"/>
  <c r="Q104" i="1" s="1"/>
  <c r="O103" i="1"/>
  <c r="N103" i="1"/>
  <c r="L103" i="1"/>
  <c r="M113" i="1" s="1"/>
  <c r="J103" i="1"/>
  <c r="K110" i="1" s="1"/>
  <c r="H103" i="1"/>
  <c r="I104" i="1" s="1"/>
  <c r="F103" i="1"/>
  <c r="G111" i="1" s="1"/>
  <c r="E103" i="1"/>
  <c r="D103" i="1"/>
  <c r="V103" i="1" s="1"/>
  <c r="W108" i="1" s="1"/>
  <c r="W102" i="1"/>
  <c r="V102" i="1"/>
  <c r="U102" i="1"/>
  <c r="S102" i="1"/>
  <c r="Q102" i="1"/>
  <c r="O102" i="1"/>
  <c r="M102" i="1"/>
  <c r="K102" i="1"/>
  <c r="I102" i="1"/>
  <c r="G102" i="1"/>
  <c r="E102" i="1"/>
  <c r="V101" i="1"/>
  <c r="W101" i="1" s="1"/>
  <c r="W100" i="1" s="1"/>
  <c r="U101" i="1"/>
  <c r="S101" i="1"/>
  <c r="Q101" i="1"/>
  <c r="Q100" i="1" s="1"/>
  <c r="O101" i="1"/>
  <c r="O100" i="1" s="1"/>
  <c r="M101" i="1"/>
  <c r="K101" i="1"/>
  <c r="I101" i="1"/>
  <c r="I100" i="1" s="1"/>
  <c r="G101" i="1"/>
  <c r="G100" i="1" s="1"/>
  <c r="E101" i="1"/>
  <c r="U100" i="1"/>
  <c r="S100" i="1"/>
  <c r="M100" i="1"/>
  <c r="K100" i="1"/>
  <c r="E100" i="1"/>
  <c r="V99" i="1"/>
  <c r="V95" i="1"/>
  <c r="W95" i="1" s="1"/>
  <c r="Q95" i="1"/>
  <c r="V94" i="1"/>
  <c r="Q94" i="1"/>
  <c r="I94" i="1"/>
  <c r="V93" i="1"/>
  <c r="U93" i="1"/>
  <c r="E93" i="1"/>
  <c r="V92" i="1"/>
  <c r="Q92" i="1"/>
  <c r="E92" i="1"/>
  <c r="V91" i="1"/>
  <c r="U91" i="1"/>
  <c r="Q91" i="1"/>
  <c r="Q90" i="1" s="1"/>
  <c r="V90" i="1"/>
  <c r="T90" i="1"/>
  <c r="U94" i="1" s="1"/>
  <c r="S90" i="1"/>
  <c r="R90" i="1"/>
  <c r="P90" i="1"/>
  <c r="Q93" i="1" s="1"/>
  <c r="O90" i="1"/>
  <c r="N90" i="1"/>
  <c r="M90" i="1"/>
  <c r="L90" i="1"/>
  <c r="K90" i="1"/>
  <c r="J90" i="1"/>
  <c r="H90" i="1"/>
  <c r="I93" i="1" s="1"/>
  <c r="I90" i="1" s="1"/>
  <c r="F90" i="1"/>
  <c r="G94" i="1" s="1"/>
  <c r="G90" i="1" s="1"/>
  <c r="E90" i="1"/>
  <c r="D90" i="1"/>
  <c r="E91" i="1" s="1"/>
  <c r="V89" i="1"/>
  <c r="I89" i="1"/>
  <c r="V88" i="1"/>
  <c r="V87" i="1"/>
  <c r="Q87" i="1"/>
  <c r="I87" i="1"/>
  <c r="V86" i="1"/>
  <c r="U86" i="1"/>
  <c r="V85" i="1"/>
  <c r="Q85" i="1"/>
  <c r="E85" i="1"/>
  <c r="V84" i="1"/>
  <c r="U84" i="1"/>
  <c r="Q84" i="1"/>
  <c r="V83" i="1"/>
  <c r="W87" i="1" s="1"/>
  <c r="T83" i="1"/>
  <c r="U85" i="1" s="1"/>
  <c r="R83" i="1"/>
  <c r="S85" i="1" s="1"/>
  <c r="P83" i="1"/>
  <c r="Q86" i="1" s="1"/>
  <c r="O83" i="1"/>
  <c r="N83" i="1"/>
  <c r="M83" i="1"/>
  <c r="L83" i="1"/>
  <c r="K83" i="1"/>
  <c r="J83" i="1"/>
  <c r="H83" i="1"/>
  <c r="G83" i="1"/>
  <c r="F83" i="1"/>
  <c r="G84" i="1" s="1"/>
  <c r="D83" i="1"/>
  <c r="E87" i="1" s="1"/>
  <c r="V82" i="1"/>
  <c r="V79" i="1"/>
  <c r="V78" i="1"/>
  <c r="V77" i="1"/>
  <c r="V76" i="1"/>
  <c r="V75" i="1"/>
  <c r="V73" i="1" s="1"/>
  <c r="V74" i="1"/>
  <c r="T73" i="1"/>
  <c r="T60" i="1" s="1"/>
  <c r="U60" i="1" s="1"/>
  <c r="R73" i="1"/>
  <c r="P73" i="1"/>
  <c r="N73" i="1"/>
  <c r="L73" i="1"/>
  <c r="L60" i="1" s="1"/>
  <c r="M60" i="1" s="1"/>
  <c r="J73" i="1"/>
  <c r="H73" i="1"/>
  <c r="F73" i="1"/>
  <c r="D73" i="1"/>
  <c r="D60" i="1" s="1"/>
  <c r="E60" i="1" s="1"/>
  <c r="V71" i="1"/>
  <c r="V70" i="1"/>
  <c r="V69" i="1"/>
  <c r="V68" i="1"/>
  <c r="V66" i="1"/>
  <c r="V65" i="1"/>
  <c r="V64" i="1"/>
  <c r="V62" i="1"/>
  <c r="R60" i="1"/>
  <c r="S60" i="1" s="1"/>
  <c r="P60" i="1"/>
  <c r="Q60" i="1" s="1"/>
  <c r="N60" i="1"/>
  <c r="O60" i="1" s="1"/>
  <c r="K60" i="1"/>
  <c r="J60" i="1"/>
  <c r="H60" i="1"/>
  <c r="I60" i="1" s="1"/>
  <c r="F60" i="1"/>
  <c r="G60" i="1" s="1"/>
  <c r="V58" i="1"/>
  <c r="V57" i="1"/>
  <c r="G57" i="1"/>
  <c r="G55" i="1" s="1"/>
  <c r="V56" i="1"/>
  <c r="U55" i="1"/>
  <c r="T55" i="1"/>
  <c r="S55" i="1"/>
  <c r="R55" i="1"/>
  <c r="Q55" i="1"/>
  <c r="P55" i="1"/>
  <c r="O55" i="1"/>
  <c r="N55" i="1"/>
  <c r="M55" i="1"/>
  <c r="L55" i="1"/>
  <c r="K55" i="1"/>
  <c r="J55" i="1"/>
  <c r="V55" i="1" s="1"/>
  <c r="W56" i="1" s="1"/>
  <c r="I55" i="1"/>
  <c r="H55" i="1"/>
  <c r="F55" i="1"/>
  <c r="E55" i="1"/>
  <c r="D55" i="1"/>
  <c r="V54" i="1"/>
  <c r="S54" i="1"/>
  <c r="V53" i="1"/>
  <c r="G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V52" i="1" s="1"/>
  <c r="W51" i="1"/>
  <c r="V51" i="1"/>
  <c r="V50" i="1"/>
  <c r="W50" i="1" s="1"/>
  <c r="V49" i="1"/>
  <c r="W49" i="1" s="1"/>
  <c r="U49" i="1"/>
  <c r="U48" i="1" s="1"/>
  <c r="V48" i="1"/>
  <c r="T48" i="1"/>
  <c r="R48" i="1"/>
  <c r="S49" i="1" s="1"/>
  <c r="S48" i="1" s="1"/>
  <c r="Q48" i="1"/>
  <c r="P48" i="1"/>
  <c r="O48" i="1"/>
  <c r="N48" i="1"/>
  <c r="M48" i="1"/>
  <c r="L48" i="1"/>
  <c r="K48" i="1"/>
  <c r="J48" i="1"/>
  <c r="H48" i="1"/>
  <c r="I50" i="1" s="1"/>
  <c r="G48" i="1"/>
  <c r="F48" i="1"/>
  <c r="E48" i="1"/>
  <c r="D48" i="1"/>
  <c r="V47" i="1"/>
  <c r="V46" i="1"/>
  <c r="V45" i="1"/>
  <c r="S45" i="1"/>
  <c r="S43" i="1" s="1"/>
  <c r="I45" i="1"/>
  <c r="V44" i="1"/>
  <c r="I44" i="1"/>
  <c r="V43" i="1"/>
  <c r="T43" i="1"/>
  <c r="U47" i="1" s="1"/>
  <c r="R43" i="1"/>
  <c r="Q43" i="1"/>
  <c r="P43" i="1"/>
  <c r="O43" i="1"/>
  <c r="N43" i="1"/>
  <c r="M43" i="1"/>
  <c r="L43" i="1"/>
  <c r="K43" i="1"/>
  <c r="J43" i="1"/>
  <c r="H43" i="1"/>
  <c r="I47" i="1" s="1"/>
  <c r="F43" i="1"/>
  <c r="D43" i="1"/>
  <c r="V42" i="1"/>
  <c r="V41" i="1"/>
  <c r="V40" i="1"/>
  <c r="T39" i="1"/>
  <c r="U40" i="1" s="1"/>
  <c r="R39" i="1"/>
  <c r="S42" i="1" s="1"/>
  <c r="S39" i="1" s="1"/>
  <c r="Q39" i="1"/>
  <c r="P39" i="1"/>
  <c r="O39" i="1"/>
  <c r="N39" i="1"/>
  <c r="M39" i="1"/>
  <c r="L39" i="1"/>
  <c r="J39" i="1"/>
  <c r="K41" i="1" s="1"/>
  <c r="K39" i="1" s="1"/>
  <c r="H39" i="1"/>
  <c r="G39" i="1"/>
  <c r="F39" i="1"/>
  <c r="V39" i="1" s="1"/>
  <c r="W42" i="1" s="1"/>
  <c r="D39" i="1"/>
  <c r="E42" i="1" s="1"/>
  <c r="V38" i="1"/>
  <c r="I38" i="1"/>
  <c r="V37" i="1"/>
  <c r="E37" i="1"/>
  <c r="V36" i="1"/>
  <c r="I36" i="1"/>
  <c r="V35" i="1"/>
  <c r="U35" i="1"/>
  <c r="U34" i="1" s="1"/>
  <c r="I35" i="1"/>
  <c r="T34" i="1"/>
  <c r="R34" i="1"/>
  <c r="Q34" i="1"/>
  <c r="P34" i="1"/>
  <c r="O34" i="1"/>
  <c r="N34" i="1"/>
  <c r="L34" i="1"/>
  <c r="M35" i="1" s="1"/>
  <c r="M34" i="1" s="1"/>
  <c r="J34" i="1"/>
  <c r="H34" i="1"/>
  <c r="I37" i="1" s="1"/>
  <c r="F34" i="1"/>
  <c r="D34" i="1"/>
  <c r="E38" i="1" s="1"/>
  <c r="V33" i="1"/>
  <c r="O33" i="1"/>
  <c r="G33" i="1"/>
  <c r="V32" i="1"/>
  <c r="O32" i="1"/>
  <c r="O31" i="1" s="1"/>
  <c r="M32" i="1"/>
  <c r="M31" i="1" s="1"/>
  <c r="G32" i="1"/>
  <c r="T31" i="1"/>
  <c r="U33" i="1" s="1"/>
  <c r="R31" i="1"/>
  <c r="S32" i="1" s="1"/>
  <c r="P31" i="1"/>
  <c r="N31" i="1"/>
  <c r="L31" i="1"/>
  <c r="M33" i="1" s="1"/>
  <c r="J31" i="1"/>
  <c r="K32" i="1" s="1"/>
  <c r="H31" i="1"/>
  <c r="F31" i="1"/>
  <c r="D31" i="1"/>
  <c r="E32" i="1" s="1"/>
  <c r="V30" i="1"/>
  <c r="V29" i="1"/>
  <c r="U29" i="1"/>
  <c r="M29" i="1"/>
  <c r="E29" i="1"/>
  <c r="V28" i="1"/>
  <c r="U28" i="1"/>
  <c r="S28" i="1"/>
  <c r="M28" i="1"/>
  <c r="E28" i="1"/>
  <c r="V27" i="1"/>
  <c r="Q27" i="1"/>
  <c r="I27" i="1"/>
  <c r="T26" i="1"/>
  <c r="U27" i="1" s="1"/>
  <c r="U26" i="1" s="1"/>
  <c r="R26" i="1"/>
  <c r="P26" i="1"/>
  <c r="Q28" i="1" s="1"/>
  <c r="N26" i="1"/>
  <c r="L26" i="1"/>
  <c r="M27" i="1" s="1"/>
  <c r="M26" i="1" s="1"/>
  <c r="J26" i="1"/>
  <c r="H26" i="1"/>
  <c r="I28" i="1" s="1"/>
  <c r="F26" i="1"/>
  <c r="D26" i="1"/>
  <c r="E27" i="1" s="1"/>
  <c r="E26" i="1" s="1"/>
  <c r="V25" i="1"/>
  <c r="Q25" i="1"/>
  <c r="I25" i="1"/>
  <c r="V24" i="1"/>
  <c r="U24" i="1"/>
  <c r="Q24" i="1"/>
  <c r="M24" i="1"/>
  <c r="I24" i="1"/>
  <c r="E24" i="1"/>
  <c r="V23" i="1"/>
  <c r="U23" i="1"/>
  <c r="M23" i="1"/>
  <c r="K23" i="1"/>
  <c r="E23" i="1"/>
  <c r="V22" i="1"/>
  <c r="U22" i="1"/>
  <c r="Q22" i="1"/>
  <c r="M22" i="1"/>
  <c r="I22" i="1"/>
  <c r="E22" i="1"/>
  <c r="V21" i="1"/>
  <c r="Q21" i="1"/>
  <c r="I21" i="1"/>
  <c r="V20" i="1"/>
  <c r="U20" i="1"/>
  <c r="Q20" i="1"/>
  <c r="M20" i="1"/>
  <c r="I20" i="1"/>
  <c r="E20" i="1"/>
  <c r="V19" i="1"/>
  <c r="U19" i="1"/>
  <c r="M19" i="1"/>
  <c r="K19" i="1"/>
  <c r="E19" i="1"/>
  <c r="V18" i="1"/>
  <c r="U18" i="1"/>
  <c r="Q18" i="1"/>
  <c r="M18" i="1"/>
  <c r="I18" i="1"/>
  <c r="E18" i="1"/>
  <c r="V17" i="1"/>
  <c r="Q17" i="1"/>
  <c r="I17" i="1"/>
  <c r="T16" i="1"/>
  <c r="U25" i="1" s="1"/>
  <c r="R16" i="1"/>
  <c r="S23" i="1" s="1"/>
  <c r="P16" i="1"/>
  <c r="Q23" i="1" s="1"/>
  <c r="N16" i="1"/>
  <c r="L16" i="1"/>
  <c r="M25" i="1" s="1"/>
  <c r="J16" i="1"/>
  <c r="H16" i="1"/>
  <c r="I23" i="1" s="1"/>
  <c r="F16" i="1"/>
  <c r="D16" i="1"/>
  <c r="E25" i="1" s="1"/>
  <c r="V15" i="1"/>
  <c r="U15" i="1"/>
  <c r="S15" i="1"/>
  <c r="Q15" i="1"/>
  <c r="O15" i="1"/>
  <c r="M15" i="1"/>
  <c r="K15" i="1"/>
  <c r="I15" i="1"/>
  <c r="G15" i="1"/>
  <c r="E15" i="1"/>
  <c r="V14" i="1"/>
  <c r="U14" i="1"/>
  <c r="S14" i="1"/>
  <c r="Q14" i="1"/>
  <c r="O14" i="1"/>
  <c r="M14" i="1"/>
  <c r="K14" i="1"/>
  <c r="I14" i="1"/>
  <c r="G14" i="1"/>
  <c r="E14" i="1"/>
  <c r="V13" i="1"/>
  <c r="U13" i="1"/>
  <c r="S13" i="1"/>
  <c r="Q13" i="1"/>
  <c r="O13" i="1"/>
  <c r="M13" i="1"/>
  <c r="K13" i="1"/>
  <c r="I13" i="1"/>
  <c r="G13" i="1"/>
  <c r="E13" i="1"/>
  <c r="V12" i="1"/>
  <c r="U12" i="1"/>
  <c r="S12" i="1"/>
  <c r="Q12" i="1"/>
  <c r="O12" i="1"/>
  <c r="M12" i="1"/>
  <c r="K12" i="1"/>
  <c r="I12" i="1"/>
  <c r="I10" i="1" s="1"/>
  <c r="G12" i="1"/>
  <c r="E12" i="1"/>
  <c r="V11" i="1"/>
  <c r="U11" i="1"/>
  <c r="U10" i="1" s="1"/>
  <c r="S11" i="1"/>
  <c r="Q11" i="1"/>
  <c r="O11" i="1"/>
  <c r="O10" i="1" s="1"/>
  <c r="M11" i="1"/>
  <c r="M10" i="1" s="1"/>
  <c r="K11" i="1"/>
  <c r="I11" i="1"/>
  <c r="G11" i="1"/>
  <c r="G10" i="1" s="1"/>
  <c r="E11" i="1"/>
  <c r="E10" i="1" s="1"/>
  <c r="T10" i="1"/>
  <c r="R10" i="1"/>
  <c r="Q10" i="1"/>
  <c r="P10" i="1"/>
  <c r="N10" i="1"/>
  <c r="L10" i="1"/>
  <c r="J10" i="1"/>
  <c r="H10" i="1"/>
  <c r="F10" i="1"/>
  <c r="D10" i="1"/>
  <c r="V9" i="1"/>
  <c r="W9" i="1" s="1"/>
  <c r="U9" i="1"/>
  <c r="S9" i="1"/>
  <c r="Q9" i="1"/>
  <c r="O9" i="1"/>
  <c r="M9" i="1"/>
  <c r="K9" i="1"/>
  <c r="I9" i="1"/>
  <c r="G9" i="1"/>
  <c r="E9" i="1"/>
  <c r="V8" i="1"/>
  <c r="U8" i="1"/>
  <c r="S8" i="1"/>
  <c r="S7" i="1" s="1"/>
  <c r="Q8" i="1"/>
  <c r="Q7" i="1" s="1"/>
  <c r="O8" i="1"/>
  <c r="M8" i="1"/>
  <c r="K8" i="1"/>
  <c r="K7" i="1" s="1"/>
  <c r="I8" i="1"/>
  <c r="G8" i="1"/>
  <c r="E8" i="1"/>
  <c r="V7" i="1"/>
  <c r="W8" i="1" s="1"/>
  <c r="W7" i="1" s="1"/>
  <c r="O7" i="1"/>
  <c r="I7" i="1"/>
  <c r="G7" i="1"/>
  <c r="W137" i="1" l="1"/>
  <c r="W136" i="1"/>
  <c r="W135" i="1" s="1"/>
  <c r="O22" i="1"/>
  <c r="O18" i="1"/>
  <c r="O19" i="1"/>
  <c r="O24" i="1"/>
  <c r="O23" i="1"/>
  <c r="O20" i="1"/>
  <c r="W23" i="1"/>
  <c r="K31" i="1"/>
  <c r="G35" i="1"/>
  <c r="G37" i="1"/>
  <c r="S38" i="1"/>
  <c r="S35" i="1"/>
  <c r="S36" i="1"/>
  <c r="W113" i="1"/>
  <c r="E7" i="1"/>
  <c r="U7" i="1"/>
  <c r="S10" i="1"/>
  <c r="K24" i="1"/>
  <c r="K20" i="1"/>
  <c r="K25" i="1"/>
  <c r="K21" i="1"/>
  <c r="K17" i="1"/>
  <c r="K22" i="1"/>
  <c r="K18" i="1"/>
  <c r="O17" i="1"/>
  <c r="O21" i="1"/>
  <c r="O25" i="1"/>
  <c r="G27" i="1"/>
  <c r="G28" i="1"/>
  <c r="G29" i="1"/>
  <c r="O27" i="1"/>
  <c r="O26" i="1" s="1"/>
  <c r="O28" i="1"/>
  <c r="O29" i="1"/>
  <c r="W88" i="1"/>
  <c r="W105" i="1"/>
  <c r="W110" i="1"/>
  <c r="V10" i="1"/>
  <c r="G22" i="1"/>
  <c r="G18" i="1"/>
  <c r="G19" i="1"/>
  <c r="G24" i="1"/>
  <c r="G23" i="1"/>
  <c r="G20" i="1"/>
  <c r="V16" i="1"/>
  <c r="S19" i="1"/>
  <c r="W20" i="1"/>
  <c r="U32" i="1"/>
  <c r="U31" i="1" s="1"/>
  <c r="K35" i="1"/>
  <c r="K38" i="1"/>
  <c r="V34" i="1"/>
  <c r="W36" i="1" s="1"/>
  <c r="G36" i="1"/>
  <c r="W40" i="1"/>
  <c r="W91" i="1"/>
  <c r="W92" i="1"/>
  <c r="W94" i="1"/>
  <c r="W139" i="1"/>
  <c r="U90" i="1"/>
  <c r="W107" i="1"/>
  <c r="W112" i="1"/>
  <c r="M7" i="1"/>
  <c r="K10" i="1"/>
  <c r="V26" i="1"/>
  <c r="W27" i="1" s="1"/>
  <c r="E33" i="1"/>
  <c r="E31" i="1" s="1"/>
  <c r="V31" i="1"/>
  <c r="W32" i="1" s="1"/>
  <c r="G38" i="1"/>
  <c r="W48" i="1"/>
  <c r="W73" i="1"/>
  <c r="V60" i="1"/>
  <c r="S24" i="1"/>
  <c r="S20" i="1"/>
  <c r="S17" i="1"/>
  <c r="S22" i="1"/>
  <c r="S25" i="1"/>
  <c r="S21" i="1"/>
  <c r="S18" i="1"/>
  <c r="G17" i="1"/>
  <c r="W17" i="1"/>
  <c r="G21" i="1"/>
  <c r="G25" i="1"/>
  <c r="W25" i="1"/>
  <c r="K29" i="1"/>
  <c r="K27" i="1"/>
  <c r="S29" i="1"/>
  <c r="S27" i="1"/>
  <c r="S26" i="1" s="1"/>
  <c r="Q26" i="1"/>
  <c r="K28" i="1"/>
  <c r="W28" i="1"/>
  <c r="W29" i="1"/>
  <c r="I32" i="1"/>
  <c r="I31" i="1" s="1"/>
  <c r="I33" i="1"/>
  <c r="Q32" i="1"/>
  <c r="Q33" i="1"/>
  <c r="G31" i="1"/>
  <c r="I34" i="1"/>
  <c r="S37" i="1"/>
  <c r="W38" i="1"/>
  <c r="W41" i="1"/>
  <c r="W45" i="1"/>
  <c r="W46" i="1"/>
  <c r="W47" i="1"/>
  <c r="W58" i="1"/>
  <c r="W62" i="1"/>
  <c r="W84" i="1"/>
  <c r="W85" i="1"/>
  <c r="W115" i="1"/>
  <c r="W121" i="1"/>
  <c r="W53" i="1"/>
  <c r="W52" i="1" s="1"/>
  <c r="K115" i="1"/>
  <c r="K118" i="1"/>
  <c r="K117" i="1"/>
  <c r="K116" i="1"/>
  <c r="W125" i="1"/>
  <c r="W124" i="1" s="1"/>
  <c r="W173" i="1"/>
  <c r="Q29" i="1"/>
  <c r="K33" i="1"/>
  <c r="E35" i="1"/>
  <c r="E34" i="1" s="1"/>
  <c r="I42" i="1"/>
  <c r="I41" i="1"/>
  <c r="E41" i="1"/>
  <c r="G45" i="1"/>
  <c r="G44" i="1"/>
  <c r="G43" i="1" s="1"/>
  <c r="W86" i="1"/>
  <c r="W93" i="1"/>
  <c r="W109" i="1"/>
  <c r="Q166" i="1"/>
  <c r="Q169" i="1"/>
  <c r="Q165" i="1"/>
  <c r="Q167" i="1"/>
  <c r="W172" i="1"/>
  <c r="W57" i="1"/>
  <c r="W55" i="1" s="1"/>
  <c r="G123" i="1"/>
  <c r="G122" i="1"/>
  <c r="G121" i="1"/>
  <c r="G120" i="1"/>
  <c r="V119" i="1"/>
  <c r="W123" i="1"/>
  <c r="G136" i="1"/>
  <c r="G135" i="1" s="1"/>
  <c r="G137" i="1"/>
  <c r="E166" i="1"/>
  <c r="V164" i="1"/>
  <c r="W168" i="1" s="1"/>
  <c r="E165" i="1"/>
  <c r="E164" i="1" s="1"/>
  <c r="I29" i="1"/>
  <c r="I26" i="1" s="1"/>
  <c r="S33" i="1"/>
  <c r="S31" i="1" s="1"/>
  <c r="E40" i="1"/>
  <c r="E39" i="1" s="1"/>
  <c r="W44" i="1"/>
  <c r="G47" i="1"/>
  <c r="Q83" i="1"/>
  <c r="W89" i="1"/>
  <c r="Q103" i="1"/>
  <c r="W104" i="1"/>
  <c r="W106" i="1"/>
  <c r="W111" i="1"/>
  <c r="V114" i="1"/>
  <c r="W118" i="1"/>
  <c r="W120" i="1"/>
  <c r="W122" i="1"/>
  <c r="V124" i="1"/>
  <c r="E17" i="1"/>
  <c r="M17" i="1"/>
  <c r="U17" i="1"/>
  <c r="U16" i="1" s="1"/>
  <c r="I19" i="1"/>
  <c r="I16" i="1" s="1"/>
  <c r="Q19" i="1"/>
  <c r="Q16" i="1" s="1"/>
  <c r="E21" i="1"/>
  <c r="M21" i="1"/>
  <c r="U21" i="1"/>
  <c r="E36" i="1"/>
  <c r="I40" i="1"/>
  <c r="U42" i="1"/>
  <c r="U39" i="1" s="1"/>
  <c r="G46" i="1"/>
  <c r="W54" i="1"/>
  <c r="U83" i="1"/>
  <c r="I83" i="1"/>
  <c r="S88" i="1"/>
  <c r="S83" i="1" s="1"/>
  <c r="G116" i="1"/>
  <c r="G115" i="1"/>
  <c r="G118" i="1"/>
  <c r="G117" i="1"/>
  <c r="M114" i="1"/>
  <c r="K121" i="1"/>
  <c r="K119" i="1" s="1"/>
  <c r="K123" i="1"/>
  <c r="I167" i="1"/>
  <c r="I169" i="1"/>
  <c r="W165" i="1"/>
  <c r="Q170" i="1"/>
  <c r="V170" i="1"/>
  <c r="W174" i="1" s="1"/>
  <c r="W175" i="1"/>
  <c r="I105" i="1"/>
  <c r="I103" i="1" s="1"/>
  <c r="M107" i="1"/>
  <c r="M111" i="1"/>
  <c r="Q146" i="1"/>
  <c r="U45" i="1"/>
  <c r="U43" i="1" s="1"/>
  <c r="I46" i="1"/>
  <c r="I43" i="1" s="1"/>
  <c r="I49" i="1"/>
  <c r="I51" i="1"/>
  <c r="E84" i="1"/>
  <c r="E83" i="1" s="1"/>
  <c r="E86" i="1"/>
  <c r="U87" i="1"/>
  <c r="U92" i="1"/>
  <c r="K105" i="1"/>
  <c r="G106" i="1"/>
  <c r="M108" i="1"/>
  <c r="K109" i="1"/>
  <c r="G110" i="1"/>
  <c r="M112" i="1"/>
  <c r="K113" i="1"/>
  <c r="E139" i="1"/>
  <c r="I139" i="1"/>
  <c r="Q139" i="1"/>
  <c r="E171" i="1"/>
  <c r="E172" i="1"/>
  <c r="K104" i="1"/>
  <c r="K103" i="1" s="1"/>
  <c r="M105" i="1"/>
  <c r="M103" i="1" s="1"/>
  <c r="K106" i="1"/>
  <c r="G107" i="1"/>
  <c r="M109" i="1"/>
  <c r="S165" i="1"/>
  <c r="S164" i="1" s="1"/>
  <c r="I39" i="1" l="1"/>
  <c r="M16" i="1"/>
  <c r="W13" i="1"/>
  <c r="W12" i="1"/>
  <c r="W37" i="1"/>
  <c r="E170" i="1"/>
  <c r="I48" i="1"/>
  <c r="I164" i="1"/>
  <c r="E16" i="1"/>
  <c r="W103" i="1"/>
  <c r="Q164" i="1"/>
  <c r="K114" i="1"/>
  <c r="Q31" i="1"/>
  <c r="G16" i="1"/>
  <c r="W15" i="1"/>
  <c r="W26" i="1"/>
  <c r="W22" i="1"/>
  <c r="W18" i="1"/>
  <c r="W16" i="1" s="1"/>
  <c r="W171" i="1"/>
  <c r="W170" i="1" s="1"/>
  <c r="O16" i="1"/>
  <c r="G34" i="1"/>
  <c r="W19" i="1"/>
  <c r="W33" i="1"/>
  <c r="W31" i="1" s="1"/>
  <c r="G114" i="1"/>
  <c r="W119" i="1"/>
  <c r="W169" i="1"/>
  <c r="W83" i="1"/>
  <c r="W167" i="1"/>
  <c r="W90" i="1"/>
  <c r="K16" i="1"/>
  <c r="G103" i="1"/>
  <c r="W116" i="1"/>
  <c r="W114" i="1" s="1"/>
  <c r="W117" i="1"/>
  <c r="W43" i="1"/>
  <c r="W166" i="1"/>
  <c r="W164" i="1" s="1"/>
  <c r="G119" i="1"/>
  <c r="K26" i="1"/>
  <c r="W21" i="1"/>
  <c r="S16" i="1"/>
  <c r="W60" i="1"/>
  <c r="W68" i="1"/>
  <c r="W35" i="1"/>
  <c r="W14" i="1"/>
  <c r="W39" i="1"/>
  <c r="K34" i="1"/>
  <c r="W24" i="1"/>
  <c r="G26" i="1"/>
  <c r="W11" i="1"/>
  <c r="W10" i="1" s="1"/>
  <c r="S34" i="1"/>
  <c r="W34" i="1" l="1"/>
</calcChain>
</file>

<file path=xl/sharedStrings.xml><?xml version="1.0" encoding="utf-8"?>
<sst xmlns="http://schemas.openxmlformats.org/spreadsheetml/2006/main" count="275" uniqueCount="158">
  <si>
    <t>สรุปผลการสำรวจการเชื่อมโยงการดำเนินงานระหว่าง ศพก. กับ Agritech and Innovation Center (AIC)</t>
  </si>
  <si>
    <t>เขต 3</t>
  </si>
  <si>
    <t>ศพก. หลัก</t>
  </si>
  <si>
    <t>จังหวัด</t>
  </si>
  <si>
    <t>รวม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</si>
  <si>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</si>
  <si>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</si>
  <si>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</si>
  <si>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</si>
  <si>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</si>
  <si>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</si>
  <si>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</si>
  <si>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</si>
  <si>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</si>
  <si>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จำนวน</t>
  </si>
  <si>
    <t>ร้อยละ</t>
  </si>
  <si>
    <t>เพศ</t>
  </si>
  <si>
    <t>ชาย</t>
  </si>
  <si>
    <t>หญิง</t>
  </si>
  <si>
    <t>อายุ</t>
  </si>
  <si>
    <t>ไม่เกิน 40</t>
  </si>
  <si>
    <t>41-50</t>
  </si>
  <si>
    <t>51-60</t>
  </si>
  <si>
    <t>61-70</t>
  </si>
  <si>
    <t>71 ปีขึ้นไป</t>
  </si>
  <si>
    <t>สินค้าหลัก</t>
  </si>
  <si>
    <t>ข้าว</t>
  </si>
  <si>
    <t>ยางพารา</t>
  </si>
  <si>
    <t>ปาล์มน้ำมัน</t>
  </si>
  <si>
    <t>ไม้ล้มลุก (2 ปี)</t>
  </si>
  <si>
    <t>ไม้ล้มลุก คือ ถั่วเขียว ผัก อ้อยโรงงาน มันสำปะหลัง ข้าวโพดเลี้ยงสัตว์</t>
  </si>
  <si>
    <t>ไม้ยืนต้น (3 ปี)</t>
  </si>
  <si>
    <t xml:space="preserve">ไม้ยืนต้น คือ ทุเรียน
</t>
  </si>
  <si>
    <t>ไม้ดอก ไม้ประดับ</t>
  </si>
  <si>
    <t>ประมง</t>
  </si>
  <si>
    <t>ปศุสัตว์</t>
  </si>
  <si>
    <t>อื่นๆ</t>
  </si>
  <si>
    <t>อื่นๆ คือ ไร่นาสวนผสม</t>
  </si>
  <si>
    <t>การเป็น Smart famer</t>
  </si>
  <si>
    <t>เป็น</t>
  </si>
  <si>
    <t>ไม่เป็น</t>
  </si>
  <si>
    <t>ไม่ได้ประเมิน</t>
  </si>
  <si>
    <t>ขาดคุณณสมบัติ ข้อ</t>
  </si>
  <si>
    <t>none</t>
  </si>
  <si>
    <t>ศพก.หลัก มีการเชื่อมโยง
การดำเนินงานกับ AIC</t>
  </si>
  <si>
    <t>มี</t>
  </si>
  <si>
    <t>ไม่มี</t>
  </si>
  <si>
    <t>รูปแบบการเชื่อมโยง ศพก.หลัก กับ AIC</t>
  </si>
  <si>
    <t>การประชุม
คกก. บริหาร AIC 
ระดับจังหวัด</t>
  </si>
  <si>
    <t>การประชุมส่วนราชการอื่นๆ ที่เกี่ยวข้อง</t>
  </si>
  <si>
    <t>การตลาด</t>
  </si>
  <si>
    <t xml:space="preserve">อื่นๆ
</t>
  </si>
  <si>
    <t>อื่นๆ ได้แก่ อบรมความรู้
/ประธาน</t>
  </si>
  <si>
    <t>การนำความรู้ที่ได้รับจาก AIC ไปใช้ในแปลงเกษตรกร</t>
  </si>
  <si>
    <t>เทคโนโลยีนวัตกรรม</t>
  </si>
  <si>
    <t>การแปรรูปสินค้า</t>
  </si>
  <si>
    <t>การลดต้นทุนการผลิต</t>
  </si>
  <si>
    <t>การถ่ายทอดความรู้จาก AIC สู่ ศพก.หลัก</t>
  </si>
  <si>
    <t>รวม เรื่องถ่ายทอดความรู้และฝึกปฏิบัติ จาก AIC สู่ ศพก.</t>
  </si>
  <si>
    <t>การจัดการดินและปุ๋ย</t>
  </si>
  <si>
    <t>เทคโนโลยีการผลิต</t>
  </si>
  <si>
    <t xml:space="preserve">รวม การถ่ายทอดความรู้และฝึกปฏิบัติ จาก AIC สู่ ศพก. </t>
  </si>
  <si>
    <r>
      <t xml:space="preserve">AIC </t>
    </r>
    <r>
      <rPr>
        <u/>
        <sz val="14"/>
        <rFont val="TH SarabunPSK"/>
        <family val="2"/>
      </rPr>
      <t>ใน</t>
    </r>
    <r>
      <rPr>
        <sz val="14"/>
        <rFont val="TH SarabunPSK"/>
        <family val="2"/>
      </rPr>
      <t>พื้นที่</t>
    </r>
  </si>
  <si>
    <r>
      <t xml:space="preserve">AIC </t>
    </r>
    <r>
      <rPr>
        <u/>
        <sz val="14"/>
        <rFont val="TH SarabunPSK"/>
        <family val="2"/>
      </rPr>
      <t>นอก</t>
    </r>
    <r>
      <rPr>
        <sz val="14"/>
        <rFont val="TH SarabunPSK"/>
        <family val="2"/>
      </rPr>
      <t>พื้นที่</t>
    </r>
  </si>
  <si>
    <r>
      <t xml:space="preserve">(AIC นอกพื้นที่) </t>
    </r>
    <r>
      <rPr>
        <u/>
        <sz val="14"/>
        <rFont val="TH SarabunPSK"/>
        <family val="2"/>
      </rPr>
      <t>ระบุ</t>
    </r>
  </si>
  <si>
    <t>การศึกษาดูงาน  ณ AIC</t>
  </si>
  <si>
    <t xml:space="preserve">รวม เรื่องการศึกษา ดูงาน ณ AIC </t>
  </si>
  <si>
    <t xml:space="preserve">รวม สถานทึ่ศึกษาดูงาน ณ AIC </t>
  </si>
  <si>
    <r>
      <t xml:space="preserve">AIC นอกพื้นที่ </t>
    </r>
    <r>
      <rPr>
        <u/>
        <sz val="14"/>
        <rFont val="TH SarabunPSK"/>
        <family val="2"/>
      </rPr>
      <t>ระบุ</t>
    </r>
  </si>
  <si>
    <t>มหาวิทยาลัยราชภัฏราชนครินทร์</t>
  </si>
  <si>
    <t>หน่วยงานที่สนับสนุนงบประมาณ ศพก. หลัก สู่ AIC</t>
  </si>
  <si>
    <t>จำนวน ศพก. ทั้งหมด</t>
  </si>
  <si>
    <t>จำนวน ศพก. ที่ได้รับการสนับสนุนงบประมาณจากหน่วยงานทั้งหมด</t>
  </si>
  <si>
    <t>*คิดจาก ศพก. ของเขต และประเทศ</t>
  </si>
  <si>
    <t>กรมส่งเสริมการเกษตร</t>
  </si>
  <si>
    <t>ศพก. ที่ได้รับงบประมาณสนับสนุน</t>
  </si>
  <si>
    <t xml:space="preserve">กิจกรรม </t>
  </si>
  <si>
    <t>การประชุม</t>
  </si>
  <si>
    <t>การอบรม</t>
  </si>
  <si>
    <t>งบประมาณ
(บาท)</t>
  </si>
  <si>
    <r>
      <t>หน่วยงาน</t>
    </r>
    <r>
      <rPr>
        <b/>
        <u/>
        <sz val="14"/>
        <rFont val="TH SarabunPSK"/>
        <family val="2"/>
      </rPr>
      <t>ภายใน</t>
    </r>
    <r>
      <rPr>
        <b/>
        <sz val="14"/>
        <rFont val="TH SarabunPSK"/>
        <family val="2"/>
      </rPr>
      <t>สังกัด กษ.</t>
    </r>
  </si>
  <si>
    <t>ระบุหน่วยงาน</t>
  </si>
  <si>
    <t>กษ.จ</t>
  </si>
  <si>
    <t>หน่วยงานอื่นๆ</t>
  </si>
  <si>
    <t>อำเภอ</t>
  </si>
  <si>
    <t>AIC</t>
  </si>
  <si>
    <t>เงินทุนส่วนตัวเกษตรกร</t>
  </si>
  <si>
    <t>เงินทุนกลุ่มเกษตรกร</t>
  </si>
  <si>
    <t>ปัญหา อุปสรรค และข้อสนอแนะ ในการเชื่อมโยงการดำเนินงานระหว่าง ศพก. หลัก กับ AIC</t>
  </si>
  <si>
    <t>รวมปัญหา อุปสรรค</t>
  </si>
  <si>
    <t>ขาดการประชาสัมพันธ์ให้รู้จัก AIC</t>
  </si>
  <si>
    <t>ยังไม่เคยดำเนินงานร่วมกัน</t>
  </si>
  <si>
    <t>เทคโนโลยีไม่ตรงความต้องการ</t>
  </si>
  <si>
    <t>สถานการณ์ Covid-19</t>
  </si>
  <si>
    <t>ขาดงบประมาณสนับสนุน</t>
  </si>
  <si>
    <t>ความพร้อมของบุคลากร</t>
  </si>
  <si>
    <t>รวมข้อเสนอแนะ</t>
  </si>
  <si>
    <t>การูรณาการร่วมกันในระดับอำเภอ</t>
  </si>
  <si>
    <t>สร้างความเชื่อมั่น</t>
  </si>
  <si>
    <t>มีงบประมาณสนับสนุน</t>
  </si>
  <si>
    <t>การประสานงานเพื่อเชื่อมโยง</t>
  </si>
  <si>
    <t>การปฏิบัติตามาตรการป้องกัน Covid-19</t>
  </si>
  <si>
    <t>ศูนย์เครือข่าย ศพก.</t>
  </si>
  <si>
    <t>จำนวนศูนย์เครือข่ายทั้งหมด</t>
  </si>
  <si>
    <t>จำนวนอำเภอ (ศพก.หลัก) ที่ศูนยเครือข่ายมีการดำเนินการ/ไม่ดำเนินการ
การดำเนินงานกับ AIC</t>
  </si>
  <si>
    <t>การเชื่อมโยงการดำเนินงานของศูนย์เครือข่าย สู่ AIC</t>
  </si>
  <si>
    <t>มีการเชื่อมโยงการดำเนินการ</t>
  </si>
  <si>
    <t>ไม่มีการเชื่อมโยงการดำเนินการ</t>
  </si>
  <si>
    <t>ประเภทศูนย์เครือข่ายที่มีการดำเนินงาน สู่ AIC</t>
  </si>
  <si>
    <t xml:space="preserve"> ศจช.</t>
  </si>
  <si>
    <t>ศดปช</t>
  </si>
  <si>
    <t>ด้านประมง</t>
  </si>
  <si>
    <t>ด้านข้าว/ศูนย์ข้าวชุมชน</t>
  </si>
  <si>
    <t>ด้านเศรษฐกิจพอเพียง/
เกษตรทฤษฎีใหม่/
เกษตรผสมผสาน</t>
  </si>
  <si>
    <t>ด้านแปรรูปผลผลิต</t>
  </si>
  <si>
    <t>ด้านปศุสัตว์</t>
  </si>
  <si>
    <t>ด้านท่องเที่ยวเชิงเกษตร</t>
  </si>
  <si>
    <t>ด้านสหกรณ์</t>
  </si>
  <si>
    <t>ด้านไม้ผล</t>
  </si>
  <si>
    <t xml:space="preserve">รูปแบบการดำเนินการเชื่อมโยง </t>
  </si>
  <si>
    <t>การประชุม คกก. AIC ระดับจังหวัด</t>
  </si>
  <si>
    <t>การประชุมอื่นๆ</t>
  </si>
  <si>
    <t xml:space="preserve"> เรื่องการถ่ายทอดความรู้ และฝึกปฏิบัติจาก AIC สู่ ศูนย์เครือข่าย</t>
  </si>
  <si>
    <t>การเพิ่มมูลค่าสินค้า</t>
  </si>
  <si>
    <t>การเชื่อมโยง AIC สู่ ศพก. และแปลงใหญ่</t>
  </si>
  <si>
    <t xml:space="preserve">การถ่ายทอดความรู้และฝึกปฏิบัติ จาก AIC สู่ ศูนย์เครือข่าย  </t>
  </si>
  <si>
    <t>.</t>
  </si>
  <si>
    <t xml:space="preserve">เรื่องศึกษาดูงาน ที่ AIC สู่ ศูนย์เครือข่าย  </t>
  </si>
  <si>
    <t>การศึกษาดูงาน ที่ AIC สู่ ศูนย์เครือข่าย</t>
  </si>
  <si>
    <t xml:space="preserve">เรื่องการนำความรู้เทคโนโลยี/นวัตกรรมจาก AIC ไปใช้ในแปลงเกษตรกร </t>
  </si>
  <si>
    <t>ระบบเกษตรอัฉริยะ</t>
  </si>
  <si>
    <t>พลังานทดแทน</t>
  </si>
  <si>
    <t>หน่วยงานที่สนับสนุนงบประมาณ ศูนย์เครือข่าย สู่ AIC</t>
  </si>
  <si>
    <t>จำนวนศูนย์เครือข่าย</t>
  </si>
  <si>
    <t>จำนวน ศูนย์เครือข่าย ศพก. ที่ได้รับการสนับสนุนงบประมาณจากหน่วยงานทั้งหมด</t>
  </si>
  <si>
    <t xml:space="preserve">*คิดจาก ศพก. ของจังหวัด และเขต </t>
  </si>
  <si>
    <t>ศูนย์เครือข่ายที่ได้รับงบประมาณสนับสนุน</t>
  </si>
  <si>
    <t>กิจกรรม</t>
  </si>
  <si>
    <t>การอบรม/ประชุม</t>
  </si>
  <si>
    <r>
      <t>หน่วยงาน</t>
    </r>
    <r>
      <rPr>
        <b/>
        <u/>
        <sz val="14"/>
        <rFont val="TH SarabunPSK"/>
        <family val="2"/>
      </rPr>
      <t>ภายใน</t>
    </r>
    <r>
      <rPr>
        <b/>
        <sz val="14"/>
        <rFont val="TH SarabunPSK"/>
        <family val="2"/>
      </rPr>
      <t>สังกัดกระทรวงเกษตรและสหกรณ์</t>
    </r>
  </si>
  <si>
    <t>ระบุ</t>
  </si>
  <si>
    <t>พด.,ตส.</t>
  </si>
  <si>
    <t>กษ.จ.</t>
  </si>
  <si>
    <t>การประสานงาน</t>
  </si>
  <si>
    <t>หน่วยงานอื่น/กิจกรรมเฉพาะด้าน</t>
  </si>
  <si>
    <t>ปัญหา อุปสรรค และข้อสนอแนะ ในการเชื่อมโยงศูนย์เครือข่าย กับ AIC</t>
  </si>
  <si>
    <t>ไม่มีงบประมาณสนับสนุน</t>
  </si>
  <si>
    <t>ข้อเสนอแนะ</t>
  </si>
  <si>
    <t>ควรมีการบูรณาการระดับอำเภอ</t>
  </si>
  <si>
    <t>การบูรณาการร่วมกันระหว่างหน่วยงาน</t>
  </si>
  <si>
    <t>สนับสนุนงบประมาณ</t>
  </si>
  <si>
    <t>การใช้งานวิจัยได้ง่ายขึ้น</t>
  </si>
  <si>
    <t>การอบรมออนไลน์</t>
  </si>
  <si>
    <t>การเชื่อมโยงอื่นๆ</t>
  </si>
  <si>
    <t>Smart Farmer</t>
  </si>
  <si>
    <t xml:space="preserve"> Yong Smart Farmer</t>
  </si>
  <si>
    <t>วิสาหกิจชุมชน</t>
  </si>
  <si>
    <t>อื่นๆ คือ กลุ่มส่งเสริมอาชีพ กลุ่มแม่บ้าน ศจช. กลุ่มเกษตรกร สถาบันเกษตรกร แปลงใหญ่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</si>
</sst>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2"/>
      <name val="TH SarabunPSK"/>
      <family val="2"/>
    </font>
    <font>
      <b/>
      <sz val="48"/>
      <color rgb="FF0000FF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b/>
      <sz val="14"/>
      <color rgb="FF0000FF"/>
      <name val="TH SarabunPSK"/>
      <family val="2"/>
    </font>
    <font>
      <b/>
      <u/>
      <sz val="14"/>
      <name val="TH SarabunPSK"/>
      <family val="2"/>
    </font>
    <font>
      <sz val="14"/>
      <color theme="1"/>
      <name val="TH SarabunPSK"/>
      <family val="2"/>
    </font>
    <font>
      <b/>
      <sz val="36"/>
      <color rgb="FF0000FF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center" vertical="top" wrapText="1"/>
    </xf>
    <xf numFmtId="3" fontId="4" fillId="6" borderId="1" xfId="0" applyNumberFormat="1" applyFont="1" applyFill="1" applyBorder="1" applyAlignment="1">
      <alignment horizontal="center" vertical="top" wrapText="1"/>
    </xf>
    <xf numFmtId="4" fontId="5" fillId="6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3" fontId="4" fillId="8" borderId="1" xfId="0" applyNumberFormat="1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3" fontId="5" fillId="9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top" wrapText="1"/>
    </xf>
    <xf numFmtId="1" fontId="4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 vertical="top" wrapText="1"/>
    </xf>
    <xf numFmtId="1" fontId="4" fillId="7" borderId="1" xfId="0" applyNumberFormat="1" applyFont="1" applyFill="1" applyBorder="1" applyAlignment="1">
      <alignment horizontal="center" vertical="top" wrapText="1"/>
    </xf>
    <xf numFmtId="1" fontId="4" fillId="7" borderId="1" xfId="0" applyNumberFormat="1" applyFont="1" applyFill="1" applyBorder="1" applyAlignment="1">
      <alignment horizontal="left" vertical="top" wrapText="1"/>
    </xf>
    <xf numFmtId="3" fontId="4" fillId="7" borderId="1" xfId="0" applyNumberFormat="1" applyFont="1" applyFill="1" applyBorder="1" applyAlignment="1">
      <alignment horizontal="center" vertical="top" wrapText="1"/>
    </xf>
    <xf numFmtId="1" fontId="5" fillId="10" borderId="1" xfId="0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 vertical="top" wrapText="1"/>
    </xf>
    <xf numFmtId="2" fontId="4" fillId="10" borderId="1" xfId="0" applyNumberFormat="1" applyFont="1" applyFill="1" applyBorder="1" applyAlignment="1">
      <alignment horizontal="center" vertical="top" wrapText="1"/>
    </xf>
    <xf numFmtId="3" fontId="5" fillId="10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top" wrapText="1"/>
    </xf>
    <xf numFmtId="3" fontId="4" fillId="10" borderId="1" xfId="0" applyNumberFormat="1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 wrapText="1"/>
    </xf>
    <xf numFmtId="2" fontId="4" fillId="8" borderId="1" xfId="0" applyNumberFormat="1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tabSelected="1" workbookViewId="0">
      <selection sqref="A1:XFD1048576"/>
    </sheetView>
  </sheetViews>
  <sheetFormatPr defaultColWidth="9.09765625" defaultRowHeight="21" x14ac:dyDescent="0.55000000000000004"/>
  <cols>
    <col min="1" max="1" width="21.8984375" style="97" customWidth="1"/>
    <col min="2" max="2" width="5" style="94" customWidth="1"/>
    <col min="3" max="3" width="39.8984375" style="94" customWidth="1"/>
    <col min="4" max="4" width="10.69921875" style="95" customWidth="1"/>
    <col min="5" max="21" width="9.69921875" style="95" customWidth="1"/>
    <col min="22" max="22" width="14" style="96" bestFit="1" customWidth="1"/>
    <col min="23" max="23" width="14" style="96" customWidth="1"/>
    <col min="24" max="16384" width="9.09765625" style="2"/>
  </cols>
  <sheetData>
    <row r="1" spans="1:23" ht="27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4" spans="1:23" x14ac:dyDescent="0.55000000000000004">
      <c r="A4" s="3" t="s">
        <v>2</v>
      </c>
      <c r="B4" s="3"/>
      <c r="C4" s="3"/>
      <c r="D4" s="4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4</v>
      </c>
      <c r="W4" s="4"/>
    </row>
    <row r="5" spans="1:23" ht="31.5" customHeight="1" x14ac:dyDescent="0.55000000000000004">
      <c r="A5" s="3"/>
      <c r="B5" s="3"/>
      <c r="C5" s="3"/>
      <c r="D5" s="5" t="s">
        <v>5</v>
      </c>
      <c r="E5" s="5"/>
      <c r="F5" s="6" t="s">
        <v>6</v>
      </c>
      <c r="G5" s="6"/>
      <c r="H5" s="5" t="s">
        <v>7</v>
      </c>
      <c r="I5" s="5"/>
      <c r="J5" s="6" t="s">
        <v>8</v>
      </c>
      <c r="K5" s="6"/>
      <c r="L5" s="5" t="s">
        <v>9</v>
      </c>
      <c r="M5" s="5"/>
      <c r="N5" s="6" t="s">
        <v>10</v>
      </c>
      <c r="O5" s="6"/>
      <c r="P5" s="5" t="s">
        <v>11</v>
      </c>
      <c r="Q5" s="5"/>
      <c r="R5" s="6" t="s">
        <v>12</v>
      </c>
      <c r="S5" s="6"/>
      <c r="T5" s="5" t="s">
        <v>13</v>
      </c>
      <c r="U5" s="5"/>
      <c r="V5" s="7" t="s">
        <v>14</v>
      </c>
      <c r="W5" s="8" t="s">
        <v>15</v>
      </c>
    </row>
    <row r="6" spans="1:23" x14ac:dyDescent="0.55000000000000004">
      <c r="A6" s="3"/>
      <c r="B6" s="3"/>
      <c r="C6" s="3"/>
      <c r="D6" s="9" t="s">
        <v>14</v>
      </c>
      <c r="E6" s="10" t="s">
        <v>15</v>
      </c>
      <c r="F6" s="11" t="s">
        <v>14</v>
      </c>
      <c r="G6" s="12" t="s">
        <v>15</v>
      </c>
      <c r="H6" s="9" t="s">
        <v>14</v>
      </c>
      <c r="I6" s="10" t="s">
        <v>15</v>
      </c>
      <c r="J6" s="11" t="s">
        <v>14</v>
      </c>
      <c r="K6" s="12" t="s">
        <v>15</v>
      </c>
      <c r="L6" s="9" t="s">
        <v>14</v>
      </c>
      <c r="M6" s="10" t="s">
        <v>15</v>
      </c>
      <c r="N6" s="11" t="s">
        <v>14</v>
      </c>
      <c r="O6" s="12" t="s">
        <v>15</v>
      </c>
      <c r="P6" s="9" t="s">
        <v>14</v>
      </c>
      <c r="Q6" s="10" t="s">
        <v>15</v>
      </c>
      <c r="R6" s="11" t="s">
        <v>14</v>
      </c>
      <c r="S6" s="12" t="s">
        <v>15</v>
      </c>
      <c r="T6" s="9" t="s">
        <v>14</v>
      </c>
      <c r="U6" s="10" t="s">
        <v>15</v>
      </c>
      <c r="V6" s="7"/>
      <c r="W6" s="8"/>
    </row>
    <row r="7" spans="1:23" x14ac:dyDescent="0.55000000000000004">
      <c r="A7" s="13" t="s">
        <v>16</v>
      </c>
      <c r="B7" s="14" t="s">
        <v>4</v>
      </c>
      <c r="C7" s="14"/>
      <c r="D7" s="15">
        <v>10</v>
      </c>
      <c r="E7" s="15">
        <f>E8+E9</f>
        <v>100</v>
      </c>
      <c r="F7" s="16">
        <v>11</v>
      </c>
      <c r="G7" s="16">
        <f>G8+G9</f>
        <v>100</v>
      </c>
      <c r="H7" s="17">
        <v>11</v>
      </c>
      <c r="I7" s="17">
        <f>I8+I9</f>
        <v>100</v>
      </c>
      <c r="J7" s="16">
        <v>7</v>
      </c>
      <c r="K7" s="16">
        <f>K8+K9</f>
        <v>100</v>
      </c>
      <c r="L7" s="16">
        <v>4</v>
      </c>
      <c r="M7" s="16">
        <f>M8+M9</f>
        <v>100</v>
      </c>
      <c r="N7" s="16">
        <v>7</v>
      </c>
      <c r="O7" s="16">
        <f>O8+O9</f>
        <v>100</v>
      </c>
      <c r="P7" s="16">
        <v>8</v>
      </c>
      <c r="Q7" s="16">
        <f>Q8+Q9</f>
        <v>100</v>
      </c>
      <c r="R7" s="16">
        <v>6</v>
      </c>
      <c r="S7" s="16">
        <f>S8+S9</f>
        <v>100</v>
      </c>
      <c r="T7" s="16">
        <v>9</v>
      </c>
      <c r="U7" s="16">
        <f>U8+U9</f>
        <v>100</v>
      </c>
      <c r="V7" s="15">
        <f>SUM(D7,F7,H7,J7,L7,N7,P7,R7,T7)</f>
        <v>73</v>
      </c>
      <c r="W7" s="15">
        <f>SUM(W8:W9)</f>
        <v>100</v>
      </c>
    </row>
    <row r="8" spans="1:23" x14ac:dyDescent="0.55000000000000004">
      <c r="A8" s="13"/>
      <c r="B8" s="18" t="s">
        <v>17</v>
      </c>
      <c r="C8" s="18"/>
      <c r="D8" s="19">
        <v>8</v>
      </c>
      <c r="E8" s="19">
        <f>D8*100/D7</f>
        <v>80</v>
      </c>
      <c r="F8" s="19">
        <v>11</v>
      </c>
      <c r="G8" s="20">
        <f>F8*100/F7</f>
        <v>100</v>
      </c>
      <c r="H8" s="19">
        <v>8</v>
      </c>
      <c r="I8" s="20">
        <f>H8*100/H7</f>
        <v>72.727272727272734</v>
      </c>
      <c r="J8" s="19">
        <v>7</v>
      </c>
      <c r="K8" s="20">
        <f>J8*100/J7</f>
        <v>100</v>
      </c>
      <c r="L8" s="19">
        <v>4</v>
      </c>
      <c r="M8" s="19">
        <f>L8*100/L7</f>
        <v>100</v>
      </c>
      <c r="N8" s="19">
        <v>5</v>
      </c>
      <c r="O8" s="20">
        <f>N8*100/N7</f>
        <v>71.428571428571431</v>
      </c>
      <c r="P8" s="19">
        <v>7</v>
      </c>
      <c r="Q8" s="20">
        <f>P8*100/P7</f>
        <v>87.5</v>
      </c>
      <c r="R8" s="19">
        <v>6</v>
      </c>
      <c r="S8" s="19">
        <f>R8*100/R7</f>
        <v>100</v>
      </c>
      <c r="T8" s="19">
        <v>7</v>
      </c>
      <c r="U8" s="20">
        <f>T8*100/T7</f>
        <v>77.777777777777771</v>
      </c>
      <c r="V8" s="19">
        <f t="shared" ref="V8:V71" si="0">SUM(D8,F8,H8,J8,L8,N8,P8,R8,T8)</f>
        <v>63</v>
      </c>
      <c r="W8" s="20">
        <f>V8*100/V7</f>
        <v>86.301369863013704</v>
      </c>
    </row>
    <row r="9" spans="1:23" x14ac:dyDescent="0.55000000000000004">
      <c r="A9" s="13"/>
      <c r="B9" s="18" t="s">
        <v>18</v>
      </c>
      <c r="C9" s="18"/>
      <c r="D9" s="19">
        <v>2</v>
      </c>
      <c r="E9" s="19">
        <f>D9*100/D7</f>
        <v>20</v>
      </c>
      <c r="F9" s="19">
        <v>0</v>
      </c>
      <c r="G9" s="20">
        <f>F9*100/F7</f>
        <v>0</v>
      </c>
      <c r="H9" s="19">
        <v>3</v>
      </c>
      <c r="I9" s="20">
        <f>H9*100/H7</f>
        <v>27.272727272727273</v>
      </c>
      <c r="J9" s="19">
        <v>0</v>
      </c>
      <c r="K9" s="20">
        <f>J9*100/J7</f>
        <v>0</v>
      </c>
      <c r="L9" s="19">
        <v>0</v>
      </c>
      <c r="M9" s="19">
        <f>L9*100/L7</f>
        <v>0</v>
      </c>
      <c r="N9" s="19">
        <v>2</v>
      </c>
      <c r="O9" s="20">
        <f>N9*100/N7</f>
        <v>28.571428571428573</v>
      </c>
      <c r="P9" s="19">
        <v>1</v>
      </c>
      <c r="Q9" s="20">
        <f>P9*100/P7</f>
        <v>12.5</v>
      </c>
      <c r="R9" s="19">
        <v>0</v>
      </c>
      <c r="S9" s="19">
        <f>R9*100/R7</f>
        <v>0</v>
      </c>
      <c r="T9" s="19">
        <v>2</v>
      </c>
      <c r="U9" s="20">
        <f>T9*100/T7</f>
        <v>22.222222222222221</v>
      </c>
      <c r="V9" s="19">
        <f t="shared" si="0"/>
        <v>10</v>
      </c>
      <c r="W9" s="20">
        <f>V9*100/V7</f>
        <v>13.698630136986301</v>
      </c>
    </row>
    <row r="10" spans="1:23" x14ac:dyDescent="0.55000000000000004">
      <c r="A10" s="21" t="s">
        <v>19</v>
      </c>
      <c r="B10" s="4" t="s">
        <v>4</v>
      </c>
      <c r="C10" s="4"/>
      <c r="D10" s="22">
        <f>SUM(D11:D15)</f>
        <v>10</v>
      </c>
      <c r="E10" s="22">
        <f t="shared" ref="E10" si="1">SUM(E11:E15)</f>
        <v>100</v>
      </c>
      <c r="F10" s="22">
        <f>SUM(F11:F15)</f>
        <v>11</v>
      </c>
      <c r="G10" s="22">
        <f t="shared" ref="G10" si="2">SUM(G11:G15)</f>
        <v>100</v>
      </c>
      <c r="H10" s="23">
        <f>SUM(H11:H15)</f>
        <v>11</v>
      </c>
      <c r="I10" s="23">
        <f t="shared" ref="I10" si="3">SUM(I11:I15)</f>
        <v>100</v>
      </c>
      <c r="J10" s="22">
        <f>SUM(J11:J15)</f>
        <v>7</v>
      </c>
      <c r="K10" s="22">
        <f t="shared" ref="K10" si="4">SUM(K11:K15)</f>
        <v>100</v>
      </c>
      <c r="L10" s="22">
        <f>SUM(L11:L15)</f>
        <v>4</v>
      </c>
      <c r="M10" s="22">
        <f t="shared" ref="M10" si="5">SUM(M11:M15)</f>
        <v>100</v>
      </c>
      <c r="N10" s="22">
        <f>SUM(N11:N15)</f>
        <v>7</v>
      </c>
      <c r="O10" s="22">
        <f t="shared" ref="O10" si="6">SUM(O11:O15)</f>
        <v>100</v>
      </c>
      <c r="P10" s="22">
        <f>SUM(P11:P15)</f>
        <v>8</v>
      </c>
      <c r="Q10" s="22">
        <f t="shared" ref="Q10" si="7">SUM(Q11:Q15)</f>
        <v>100</v>
      </c>
      <c r="R10" s="22">
        <f>SUM(R11:R15)</f>
        <v>6</v>
      </c>
      <c r="S10" s="22">
        <f t="shared" ref="S10" si="8">SUM(S11:S15)</f>
        <v>100</v>
      </c>
      <c r="T10" s="22">
        <f>SUM(T11:T15)</f>
        <v>9</v>
      </c>
      <c r="U10" s="22">
        <f t="shared" ref="U10" si="9">SUM(U11:U15)</f>
        <v>100</v>
      </c>
      <c r="V10" s="22">
        <f t="shared" si="0"/>
        <v>73</v>
      </c>
      <c r="W10" s="24">
        <f>SUM(W11:W15)</f>
        <v>99.999999999999986</v>
      </c>
    </row>
    <row r="11" spans="1:23" x14ac:dyDescent="0.55000000000000004">
      <c r="A11" s="21"/>
      <c r="B11" s="18" t="s">
        <v>20</v>
      </c>
      <c r="C11" s="18"/>
      <c r="D11" s="19">
        <v>0</v>
      </c>
      <c r="E11" s="19">
        <f>D11*100/D7</f>
        <v>0</v>
      </c>
      <c r="F11" s="19">
        <v>0</v>
      </c>
      <c r="G11" s="19">
        <f>F11*100/F7</f>
        <v>0</v>
      </c>
      <c r="H11" s="19">
        <v>1</v>
      </c>
      <c r="I11" s="20">
        <f>H11*100/H7</f>
        <v>9.0909090909090917</v>
      </c>
      <c r="J11" s="19">
        <v>0</v>
      </c>
      <c r="K11" s="19">
        <f>J11*100/J7</f>
        <v>0</v>
      </c>
      <c r="L11" s="19">
        <v>0</v>
      </c>
      <c r="M11" s="19">
        <f>L11*100/L7</f>
        <v>0</v>
      </c>
      <c r="N11" s="19">
        <v>0</v>
      </c>
      <c r="O11" s="20">
        <f>N11*100/N7</f>
        <v>0</v>
      </c>
      <c r="P11" s="19">
        <v>0</v>
      </c>
      <c r="Q11" s="19">
        <f>P11*100/P7</f>
        <v>0</v>
      </c>
      <c r="R11" s="19">
        <v>0</v>
      </c>
      <c r="S11" s="19">
        <f>R11*100/R7</f>
        <v>0</v>
      </c>
      <c r="T11" s="19">
        <v>0</v>
      </c>
      <c r="U11" s="20">
        <f>T11*100/T7</f>
        <v>0</v>
      </c>
      <c r="V11" s="19">
        <f t="shared" si="0"/>
        <v>1</v>
      </c>
      <c r="W11" s="20">
        <f>V11*100/V10</f>
        <v>1.3698630136986301</v>
      </c>
    </row>
    <row r="12" spans="1:23" x14ac:dyDescent="0.55000000000000004">
      <c r="A12" s="21"/>
      <c r="B12" s="18" t="s">
        <v>21</v>
      </c>
      <c r="C12" s="18"/>
      <c r="D12" s="19">
        <v>1</v>
      </c>
      <c r="E12" s="19">
        <f>D12*100/D7</f>
        <v>10</v>
      </c>
      <c r="F12" s="19">
        <v>0</v>
      </c>
      <c r="G12" s="19">
        <f>F12*100/F7</f>
        <v>0</v>
      </c>
      <c r="H12" s="19">
        <v>3</v>
      </c>
      <c r="I12" s="20">
        <f>H12*100/H7</f>
        <v>27.272727272727273</v>
      </c>
      <c r="J12" s="19">
        <v>0</v>
      </c>
      <c r="K12" s="20">
        <f>J12*100/J7</f>
        <v>0</v>
      </c>
      <c r="L12" s="19">
        <v>2</v>
      </c>
      <c r="M12" s="19">
        <f>L12*100/L7</f>
        <v>50</v>
      </c>
      <c r="N12" s="19">
        <v>0</v>
      </c>
      <c r="O12" s="20">
        <f>N12*100/N7</f>
        <v>0</v>
      </c>
      <c r="P12" s="19">
        <v>1</v>
      </c>
      <c r="Q12" s="19">
        <f>P12*100/P7</f>
        <v>12.5</v>
      </c>
      <c r="R12" s="19">
        <v>0</v>
      </c>
      <c r="S12" s="19">
        <f>R12*100/R7</f>
        <v>0</v>
      </c>
      <c r="T12" s="19">
        <v>2</v>
      </c>
      <c r="U12" s="20">
        <f>T12*100/T7</f>
        <v>22.222222222222221</v>
      </c>
      <c r="V12" s="19">
        <f t="shared" si="0"/>
        <v>9</v>
      </c>
      <c r="W12" s="20">
        <f>V12*100/V10</f>
        <v>12.328767123287671</v>
      </c>
    </row>
    <row r="13" spans="1:23" x14ac:dyDescent="0.55000000000000004">
      <c r="A13" s="21"/>
      <c r="B13" s="18" t="s">
        <v>22</v>
      </c>
      <c r="C13" s="18"/>
      <c r="D13" s="19">
        <v>7</v>
      </c>
      <c r="E13" s="19">
        <f>D13*100/D7</f>
        <v>70</v>
      </c>
      <c r="F13" s="19">
        <v>7</v>
      </c>
      <c r="G13" s="20">
        <f>F13*100/F7</f>
        <v>63.636363636363633</v>
      </c>
      <c r="H13" s="19">
        <v>3</v>
      </c>
      <c r="I13" s="20">
        <f>H13*100/H7</f>
        <v>27.272727272727273</v>
      </c>
      <c r="J13" s="19">
        <v>4</v>
      </c>
      <c r="K13" s="20">
        <f>J13*100/J7</f>
        <v>57.142857142857146</v>
      </c>
      <c r="L13" s="19">
        <v>2</v>
      </c>
      <c r="M13" s="19">
        <f>L13*100/L7</f>
        <v>50</v>
      </c>
      <c r="N13" s="19">
        <v>4</v>
      </c>
      <c r="O13" s="20">
        <f>N13*100/N7</f>
        <v>57.142857142857146</v>
      </c>
      <c r="P13" s="19">
        <v>2</v>
      </c>
      <c r="Q13" s="20">
        <f>P13*100/P7</f>
        <v>25</v>
      </c>
      <c r="R13" s="19">
        <v>5</v>
      </c>
      <c r="S13" s="20">
        <f>R13*100/R7</f>
        <v>83.333333333333329</v>
      </c>
      <c r="T13" s="19">
        <v>4</v>
      </c>
      <c r="U13" s="20">
        <f>T13*100/T7</f>
        <v>44.444444444444443</v>
      </c>
      <c r="V13" s="19">
        <f t="shared" si="0"/>
        <v>38</v>
      </c>
      <c r="W13" s="20">
        <f>V13*100/V10</f>
        <v>52.054794520547944</v>
      </c>
    </row>
    <row r="14" spans="1:23" x14ac:dyDescent="0.55000000000000004">
      <c r="A14" s="21"/>
      <c r="B14" s="18" t="s">
        <v>23</v>
      </c>
      <c r="C14" s="18"/>
      <c r="D14" s="19">
        <v>2</v>
      </c>
      <c r="E14" s="19">
        <f>D14*100/D7</f>
        <v>20</v>
      </c>
      <c r="F14" s="19">
        <v>2</v>
      </c>
      <c r="G14" s="20">
        <f>F14*100/F7</f>
        <v>18.181818181818183</v>
      </c>
      <c r="H14" s="19">
        <v>4</v>
      </c>
      <c r="I14" s="20">
        <f>H14*100/H7</f>
        <v>36.363636363636367</v>
      </c>
      <c r="J14" s="19">
        <v>3</v>
      </c>
      <c r="K14" s="20">
        <f>J14*100/J7</f>
        <v>42.857142857142854</v>
      </c>
      <c r="L14" s="19">
        <v>0</v>
      </c>
      <c r="M14" s="19">
        <f>L14*100/L7</f>
        <v>0</v>
      </c>
      <c r="N14" s="19">
        <v>3</v>
      </c>
      <c r="O14" s="20">
        <f>N14*100/N7</f>
        <v>42.857142857142854</v>
      </c>
      <c r="P14" s="19">
        <v>2</v>
      </c>
      <c r="Q14" s="20">
        <f>P14*100/P7</f>
        <v>25</v>
      </c>
      <c r="R14" s="19">
        <v>0</v>
      </c>
      <c r="S14" s="20">
        <f>R14*100/R7</f>
        <v>0</v>
      </c>
      <c r="T14" s="19">
        <v>2</v>
      </c>
      <c r="U14" s="20">
        <f>T14*100/T7</f>
        <v>22.222222222222221</v>
      </c>
      <c r="V14" s="19">
        <f t="shared" si="0"/>
        <v>18</v>
      </c>
      <c r="W14" s="20">
        <f>V14*100/V10</f>
        <v>24.657534246575342</v>
      </c>
    </row>
    <row r="15" spans="1:23" x14ac:dyDescent="0.55000000000000004">
      <c r="A15" s="21"/>
      <c r="B15" s="18" t="s">
        <v>24</v>
      </c>
      <c r="C15" s="18"/>
      <c r="D15" s="19">
        <v>0</v>
      </c>
      <c r="E15" s="19">
        <f>D15*100/D7</f>
        <v>0</v>
      </c>
      <c r="F15" s="19">
        <v>2</v>
      </c>
      <c r="G15" s="20">
        <f>F15*100/F7</f>
        <v>18.181818181818183</v>
      </c>
      <c r="H15" s="19">
        <v>0</v>
      </c>
      <c r="I15" s="19">
        <f>H15*100/H7</f>
        <v>0</v>
      </c>
      <c r="J15" s="19">
        <v>0</v>
      </c>
      <c r="K15" s="20">
        <f>J15*100/J7</f>
        <v>0</v>
      </c>
      <c r="L15" s="19">
        <v>0</v>
      </c>
      <c r="M15" s="19">
        <f>L15*100/L7</f>
        <v>0</v>
      </c>
      <c r="N15" s="19">
        <v>0</v>
      </c>
      <c r="O15" s="19">
        <f>N15*100/N7</f>
        <v>0</v>
      </c>
      <c r="P15" s="19">
        <v>3</v>
      </c>
      <c r="Q15" s="20">
        <f>P15*100/P7</f>
        <v>37.5</v>
      </c>
      <c r="R15" s="19">
        <v>1</v>
      </c>
      <c r="S15" s="20">
        <f>R15*100/R7</f>
        <v>16.666666666666668</v>
      </c>
      <c r="T15" s="19">
        <v>1</v>
      </c>
      <c r="U15" s="20">
        <f>T15*100/T7</f>
        <v>11.111111111111111</v>
      </c>
      <c r="V15" s="19">
        <f t="shared" si="0"/>
        <v>7</v>
      </c>
      <c r="W15" s="20">
        <f>V15*100/V10</f>
        <v>9.5890410958904102</v>
      </c>
    </row>
    <row r="16" spans="1:23" s="26" customFormat="1" x14ac:dyDescent="0.55000000000000004">
      <c r="A16" s="13" t="s">
        <v>25</v>
      </c>
      <c r="B16" s="14" t="s">
        <v>4</v>
      </c>
      <c r="C16" s="14"/>
      <c r="D16" s="16">
        <f t="shared" ref="D16:U16" si="10">SUM(D17:D25)</f>
        <v>10</v>
      </c>
      <c r="E16" s="16">
        <f t="shared" si="10"/>
        <v>100</v>
      </c>
      <c r="F16" s="16">
        <f t="shared" si="10"/>
        <v>11</v>
      </c>
      <c r="G16" s="16">
        <f t="shared" si="10"/>
        <v>100</v>
      </c>
      <c r="H16" s="16">
        <f t="shared" si="10"/>
        <v>11</v>
      </c>
      <c r="I16" s="16">
        <f t="shared" si="10"/>
        <v>100</v>
      </c>
      <c r="J16" s="16">
        <f t="shared" si="10"/>
        <v>7</v>
      </c>
      <c r="K16" s="25">
        <f t="shared" si="10"/>
        <v>100</v>
      </c>
      <c r="L16" s="16">
        <f t="shared" si="10"/>
        <v>4</v>
      </c>
      <c r="M16" s="16">
        <f t="shared" si="10"/>
        <v>100</v>
      </c>
      <c r="N16" s="16">
        <f t="shared" si="10"/>
        <v>13</v>
      </c>
      <c r="O16" s="16">
        <f t="shared" si="10"/>
        <v>100</v>
      </c>
      <c r="P16" s="16">
        <f t="shared" si="10"/>
        <v>8</v>
      </c>
      <c r="Q16" s="25">
        <f t="shared" si="10"/>
        <v>100</v>
      </c>
      <c r="R16" s="16">
        <f t="shared" si="10"/>
        <v>6</v>
      </c>
      <c r="S16" s="16">
        <f t="shared" si="10"/>
        <v>100</v>
      </c>
      <c r="T16" s="16">
        <f t="shared" si="10"/>
        <v>9</v>
      </c>
      <c r="U16" s="25">
        <f t="shared" si="10"/>
        <v>100</v>
      </c>
      <c r="V16" s="16">
        <f t="shared" si="0"/>
        <v>79</v>
      </c>
      <c r="W16" s="25">
        <f>SUM(W17:W25)</f>
        <v>100</v>
      </c>
    </row>
    <row r="17" spans="1:24" x14ac:dyDescent="0.55000000000000004">
      <c r="A17" s="13"/>
      <c r="B17" s="18" t="s">
        <v>26</v>
      </c>
      <c r="C17" s="18"/>
      <c r="D17" s="19">
        <v>0</v>
      </c>
      <c r="E17" s="20">
        <f>D17*100/D16</f>
        <v>0</v>
      </c>
      <c r="F17" s="19">
        <v>7</v>
      </c>
      <c r="G17" s="20">
        <f>F17*100/F16</f>
        <v>63.636363636363633</v>
      </c>
      <c r="H17" s="19">
        <v>5</v>
      </c>
      <c r="I17" s="20">
        <f>H17*100/H16</f>
        <v>45.454545454545453</v>
      </c>
      <c r="J17" s="19">
        <v>1</v>
      </c>
      <c r="K17" s="20">
        <f>J17*100/J16</f>
        <v>14.285714285714286</v>
      </c>
      <c r="L17" s="19">
        <v>4</v>
      </c>
      <c r="M17" s="20">
        <f>L17*100/L16</f>
        <v>100</v>
      </c>
      <c r="N17" s="19">
        <v>6</v>
      </c>
      <c r="O17" s="20">
        <f>N17*100/N16</f>
        <v>46.153846153846153</v>
      </c>
      <c r="P17" s="19">
        <v>0</v>
      </c>
      <c r="Q17" s="20">
        <f>P17*100/P16</f>
        <v>0</v>
      </c>
      <c r="R17" s="19">
        <v>2</v>
      </c>
      <c r="S17" s="20">
        <f>R17*100/R16</f>
        <v>33.333333333333336</v>
      </c>
      <c r="T17" s="19">
        <v>0</v>
      </c>
      <c r="U17" s="20">
        <f>T17*100/T16</f>
        <v>0</v>
      </c>
      <c r="V17" s="19">
        <f t="shared" si="0"/>
        <v>25</v>
      </c>
      <c r="W17" s="20">
        <f>V17*100/V16</f>
        <v>31.645569620253166</v>
      </c>
    </row>
    <row r="18" spans="1:24" x14ac:dyDescent="0.55000000000000004">
      <c r="A18" s="13"/>
      <c r="B18" s="18" t="s">
        <v>27</v>
      </c>
      <c r="C18" s="18"/>
      <c r="D18" s="19">
        <v>1</v>
      </c>
      <c r="E18" s="20">
        <f>D18*100/D16</f>
        <v>10</v>
      </c>
      <c r="F18" s="19">
        <v>0</v>
      </c>
      <c r="G18" s="20">
        <f>F18*100/F16</f>
        <v>0</v>
      </c>
      <c r="H18" s="19">
        <v>0</v>
      </c>
      <c r="I18" s="20">
        <f>H18*100/H16</f>
        <v>0</v>
      </c>
      <c r="J18" s="19">
        <v>1</v>
      </c>
      <c r="K18" s="20">
        <f>J18*100/J16</f>
        <v>14.285714285714286</v>
      </c>
      <c r="L18" s="19">
        <v>0</v>
      </c>
      <c r="M18" s="20">
        <f>L18*100/L16</f>
        <v>0</v>
      </c>
      <c r="N18" s="19">
        <v>0</v>
      </c>
      <c r="O18" s="20">
        <f>N18*100/N16</f>
        <v>0</v>
      </c>
      <c r="P18" s="19">
        <v>0</v>
      </c>
      <c r="Q18" s="20">
        <f>P18*100/P16</f>
        <v>0</v>
      </c>
      <c r="R18" s="19">
        <v>0</v>
      </c>
      <c r="S18" s="20">
        <f>R18*100/R16</f>
        <v>0</v>
      </c>
      <c r="T18" s="19">
        <v>0</v>
      </c>
      <c r="U18" s="20">
        <f>T18*100/T16</f>
        <v>0</v>
      </c>
      <c r="V18" s="19">
        <f t="shared" si="0"/>
        <v>2</v>
      </c>
      <c r="W18" s="20">
        <f>V18*100/V16</f>
        <v>2.5316455696202533</v>
      </c>
    </row>
    <row r="19" spans="1:24" ht="18.75" customHeight="1" x14ac:dyDescent="0.55000000000000004">
      <c r="A19" s="13"/>
      <c r="B19" s="18" t="s">
        <v>28</v>
      </c>
      <c r="C19" s="18"/>
      <c r="D19" s="19">
        <v>0</v>
      </c>
      <c r="E19" s="20">
        <f>D19*100/D16</f>
        <v>0</v>
      </c>
      <c r="F19" s="19">
        <v>0</v>
      </c>
      <c r="G19" s="20">
        <f>F19*100/F16</f>
        <v>0</v>
      </c>
      <c r="H19" s="19">
        <v>0</v>
      </c>
      <c r="I19" s="20">
        <f>H19*100/H16</f>
        <v>0</v>
      </c>
      <c r="J19" s="19">
        <v>0</v>
      </c>
      <c r="K19" s="20">
        <f>J19*100/J16</f>
        <v>0</v>
      </c>
      <c r="L19" s="19">
        <v>0</v>
      </c>
      <c r="M19" s="20">
        <f>L19*100/L16</f>
        <v>0</v>
      </c>
      <c r="N19" s="19">
        <v>0</v>
      </c>
      <c r="O19" s="20">
        <f>N19*100/N16</f>
        <v>0</v>
      </c>
      <c r="P19" s="19">
        <v>0</v>
      </c>
      <c r="Q19" s="20">
        <f>P19*100/P16</f>
        <v>0</v>
      </c>
      <c r="R19" s="19">
        <v>0</v>
      </c>
      <c r="S19" s="20">
        <f>R19*100/R16</f>
        <v>0</v>
      </c>
      <c r="T19" s="19">
        <v>0</v>
      </c>
      <c r="U19" s="20">
        <f>T19*100/T16</f>
        <v>0</v>
      </c>
      <c r="V19" s="19">
        <f t="shared" si="0"/>
        <v>0</v>
      </c>
      <c r="W19" s="19">
        <f>V19*100/V16</f>
        <v>0</v>
      </c>
    </row>
    <row r="20" spans="1:24" ht="18.75" customHeight="1" x14ac:dyDescent="0.55000000000000004">
      <c r="A20" s="13"/>
      <c r="B20" s="18" t="s">
        <v>29</v>
      </c>
      <c r="C20" s="18"/>
      <c r="D20" s="19">
        <v>1</v>
      </c>
      <c r="E20" s="20">
        <f>D20*100/D16</f>
        <v>10</v>
      </c>
      <c r="F20" s="19">
        <v>1</v>
      </c>
      <c r="G20" s="20">
        <f>F20*100/F16</f>
        <v>9.0909090909090917</v>
      </c>
      <c r="H20" s="19">
        <v>4</v>
      </c>
      <c r="I20" s="20">
        <f>H20*100/H16</f>
        <v>36.363636363636367</v>
      </c>
      <c r="J20" s="19">
        <v>0</v>
      </c>
      <c r="K20" s="20">
        <f>J20*100/J16</f>
        <v>0</v>
      </c>
      <c r="L20" s="19">
        <v>0</v>
      </c>
      <c r="M20" s="20">
        <f>L20*100/L16</f>
        <v>0</v>
      </c>
      <c r="N20" s="19">
        <v>6</v>
      </c>
      <c r="O20" s="20">
        <f>N20*100/N16</f>
        <v>46.153846153846153</v>
      </c>
      <c r="P20" s="19">
        <v>3</v>
      </c>
      <c r="Q20" s="20">
        <f>P20*100/P16</f>
        <v>37.5</v>
      </c>
      <c r="R20" s="19">
        <v>0</v>
      </c>
      <c r="S20" s="20">
        <f>R20*100/R16</f>
        <v>0</v>
      </c>
      <c r="T20" s="19">
        <v>9</v>
      </c>
      <c r="U20" s="20">
        <f>T20*100/T16</f>
        <v>100</v>
      </c>
      <c r="V20" s="19">
        <f>SUM(D20,F20,H20,J20,L20,N20,P20,R20,T20)</f>
        <v>24</v>
      </c>
      <c r="W20" s="20">
        <f>V20*100/V16</f>
        <v>30.379746835443036</v>
      </c>
      <c r="X20" s="2" t="s">
        <v>30</v>
      </c>
    </row>
    <row r="21" spans="1:24" ht="18.75" customHeight="1" x14ac:dyDescent="0.55000000000000004">
      <c r="A21" s="13"/>
      <c r="B21" s="18" t="s">
        <v>31</v>
      </c>
      <c r="C21" s="18"/>
      <c r="D21" s="19">
        <v>8</v>
      </c>
      <c r="E21" s="20">
        <f>D21*100/D16</f>
        <v>80</v>
      </c>
      <c r="F21" s="19">
        <v>1</v>
      </c>
      <c r="G21" s="20">
        <f>F21*100/F16</f>
        <v>9.0909090909090917</v>
      </c>
      <c r="H21" s="19">
        <v>2</v>
      </c>
      <c r="I21" s="20">
        <f>H21*100/H16</f>
        <v>18.181818181818183</v>
      </c>
      <c r="J21" s="19">
        <v>5</v>
      </c>
      <c r="K21" s="20">
        <f>J21*100/J16</f>
        <v>71.428571428571431</v>
      </c>
      <c r="L21" s="19">
        <v>0</v>
      </c>
      <c r="M21" s="20">
        <f>L21*100/L16</f>
        <v>0</v>
      </c>
      <c r="N21" s="19">
        <v>1</v>
      </c>
      <c r="O21" s="20">
        <f>N21*100/N16</f>
        <v>7.6923076923076925</v>
      </c>
      <c r="P21" s="19">
        <v>5</v>
      </c>
      <c r="Q21" s="20">
        <f>P21*100/P16</f>
        <v>62.5</v>
      </c>
      <c r="R21" s="19">
        <v>1</v>
      </c>
      <c r="S21" s="20">
        <f>R21*100/R16</f>
        <v>16.666666666666668</v>
      </c>
      <c r="T21" s="19">
        <v>0</v>
      </c>
      <c r="U21" s="20">
        <f>T21*100/T16</f>
        <v>0</v>
      </c>
      <c r="V21" s="19">
        <f t="shared" si="0"/>
        <v>23</v>
      </c>
      <c r="W21" s="20">
        <f>V21*100/V16</f>
        <v>29.11392405063291</v>
      </c>
      <c r="X21" s="2" t="s">
        <v>32</v>
      </c>
    </row>
    <row r="22" spans="1:24" ht="18.75" customHeight="1" x14ac:dyDescent="0.55000000000000004">
      <c r="A22" s="13"/>
      <c r="B22" s="18" t="s">
        <v>33</v>
      </c>
      <c r="C22" s="18"/>
      <c r="D22" s="19">
        <v>0</v>
      </c>
      <c r="E22" s="20">
        <f>D22*100/D16</f>
        <v>0</v>
      </c>
      <c r="F22" s="19">
        <v>0</v>
      </c>
      <c r="G22" s="20">
        <f>F22*100/F16</f>
        <v>0</v>
      </c>
      <c r="H22" s="19">
        <v>0</v>
      </c>
      <c r="I22" s="20">
        <f>H22*100/H16</f>
        <v>0</v>
      </c>
      <c r="J22" s="19">
        <v>0</v>
      </c>
      <c r="K22" s="20">
        <f>J22*100/J16</f>
        <v>0</v>
      </c>
      <c r="L22" s="19">
        <v>0</v>
      </c>
      <c r="M22" s="20">
        <f>L22*100/L16</f>
        <v>0</v>
      </c>
      <c r="N22" s="19">
        <v>0</v>
      </c>
      <c r="O22" s="20">
        <f>N22*100/N16</f>
        <v>0</v>
      </c>
      <c r="P22" s="19">
        <v>0</v>
      </c>
      <c r="Q22" s="20">
        <f>P22*100/P16</f>
        <v>0</v>
      </c>
      <c r="R22" s="19">
        <v>1</v>
      </c>
      <c r="S22" s="20">
        <f>R22*100/R16</f>
        <v>16.666666666666668</v>
      </c>
      <c r="T22" s="19">
        <v>0</v>
      </c>
      <c r="U22" s="20">
        <f>T22*100/T16</f>
        <v>0</v>
      </c>
      <c r="V22" s="19">
        <f t="shared" si="0"/>
        <v>1</v>
      </c>
      <c r="W22" s="20">
        <f>V22*100/V16</f>
        <v>1.2658227848101267</v>
      </c>
    </row>
    <row r="23" spans="1:24" x14ac:dyDescent="0.55000000000000004">
      <c r="A23" s="13"/>
      <c r="B23" s="18" t="s">
        <v>34</v>
      </c>
      <c r="C23" s="18"/>
      <c r="D23" s="19">
        <v>0</v>
      </c>
      <c r="E23" s="20">
        <f>D23*100/D16</f>
        <v>0</v>
      </c>
      <c r="F23" s="19">
        <v>0</v>
      </c>
      <c r="G23" s="20">
        <f>F23*100/F16</f>
        <v>0</v>
      </c>
      <c r="H23" s="19">
        <v>0</v>
      </c>
      <c r="I23" s="20">
        <f>H23*100/H16</f>
        <v>0</v>
      </c>
      <c r="J23" s="19">
        <v>0</v>
      </c>
      <c r="K23" s="20">
        <f>J23*100/J16</f>
        <v>0</v>
      </c>
      <c r="L23" s="19">
        <v>0</v>
      </c>
      <c r="M23" s="20">
        <f>L23*100/L16</f>
        <v>0</v>
      </c>
      <c r="N23" s="19">
        <v>0</v>
      </c>
      <c r="O23" s="20">
        <f>N23*100/N16</f>
        <v>0</v>
      </c>
      <c r="P23" s="19">
        <v>0</v>
      </c>
      <c r="Q23" s="20">
        <f>P23*100/P16</f>
        <v>0</v>
      </c>
      <c r="R23" s="19">
        <v>2</v>
      </c>
      <c r="S23" s="20">
        <f>R23*100/R16</f>
        <v>33.333333333333336</v>
      </c>
      <c r="T23" s="19">
        <v>0</v>
      </c>
      <c r="U23" s="20">
        <f>T23*100/T16</f>
        <v>0</v>
      </c>
      <c r="V23" s="19">
        <f t="shared" si="0"/>
        <v>2</v>
      </c>
      <c r="W23" s="20">
        <f>V23*100/V16</f>
        <v>2.5316455696202533</v>
      </c>
    </row>
    <row r="24" spans="1:24" x14ac:dyDescent="0.55000000000000004">
      <c r="A24" s="13"/>
      <c r="B24" s="18" t="s">
        <v>35</v>
      </c>
      <c r="C24" s="18"/>
      <c r="D24" s="19">
        <v>0</v>
      </c>
      <c r="E24" s="20">
        <f>D24*100/D16</f>
        <v>0</v>
      </c>
      <c r="F24" s="19">
        <v>0</v>
      </c>
      <c r="G24" s="20">
        <f>F24*100/F16</f>
        <v>0</v>
      </c>
      <c r="H24" s="19">
        <v>0</v>
      </c>
      <c r="I24" s="20">
        <f>H24*100/H16</f>
        <v>0</v>
      </c>
      <c r="J24" s="19">
        <v>0</v>
      </c>
      <c r="K24" s="20">
        <f>J24*100/J16</f>
        <v>0</v>
      </c>
      <c r="L24" s="19">
        <v>0</v>
      </c>
      <c r="M24" s="20">
        <f>L24*100/L16</f>
        <v>0</v>
      </c>
      <c r="N24" s="19">
        <v>0</v>
      </c>
      <c r="O24" s="20">
        <f>N24*100/N16</f>
        <v>0</v>
      </c>
      <c r="P24" s="19">
        <v>0</v>
      </c>
      <c r="Q24" s="20">
        <f>P24*100/P16</f>
        <v>0</v>
      </c>
      <c r="R24" s="19">
        <v>0</v>
      </c>
      <c r="S24" s="20">
        <f>R24*100/R16</f>
        <v>0</v>
      </c>
      <c r="T24" s="19">
        <v>0</v>
      </c>
      <c r="U24" s="20">
        <f>T24*100/T16</f>
        <v>0</v>
      </c>
      <c r="V24" s="19">
        <f t="shared" si="0"/>
        <v>0</v>
      </c>
      <c r="W24" s="20">
        <f>V24*100/V16</f>
        <v>0</v>
      </c>
    </row>
    <row r="25" spans="1:24" x14ac:dyDescent="0.55000000000000004">
      <c r="A25" s="13"/>
      <c r="B25" s="18" t="s">
        <v>36</v>
      </c>
      <c r="C25" s="18"/>
      <c r="D25" s="19">
        <v>0</v>
      </c>
      <c r="E25" s="20">
        <f>D25*100/D16</f>
        <v>0</v>
      </c>
      <c r="F25" s="19">
        <v>2</v>
      </c>
      <c r="G25" s="20">
        <f>F25*100/F16</f>
        <v>18.181818181818183</v>
      </c>
      <c r="H25" s="19">
        <v>0</v>
      </c>
      <c r="I25" s="20">
        <f>H25*100/H16</f>
        <v>0</v>
      </c>
      <c r="J25" s="19">
        <v>0</v>
      </c>
      <c r="K25" s="20">
        <f>J25*100/J16</f>
        <v>0</v>
      </c>
      <c r="L25" s="19">
        <v>0</v>
      </c>
      <c r="M25" s="20">
        <f>L25*100/L16</f>
        <v>0</v>
      </c>
      <c r="N25" s="19">
        <v>0</v>
      </c>
      <c r="O25" s="20">
        <f>N25*100/N16</f>
        <v>0</v>
      </c>
      <c r="P25" s="19">
        <v>0</v>
      </c>
      <c r="Q25" s="20">
        <f>P25*100/P16</f>
        <v>0</v>
      </c>
      <c r="R25" s="19">
        <v>0</v>
      </c>
      <c r="S25" s="20">
        <f>R25*100/R16</f>
        <v>0</v>
      </c>
      <c r="T25" s="19">
        <v>0</v>
      </c>
      <c r="U25" s="20">
        <f>T25*100/T16</f>
        <v>0</v>
      </c>
      <c r="V25" s="19">
        <f t="shared" si="0"/>
        <v>2</v>
      </c>
      <c r="W25" s="20">
        <f>V25*100/V16</f>
        <v>2.5316455696202533</v>
      </c>
      <c r="X25" s="2" t="s">
        <v>37</v>
      </c>
    </row>
    <row r="26" spans="1:24" x14ac:dyDescent="0.55000000000000004">
      <c r="A26" s="21" t="s">
        <v>38</v>
      </c>
      <c r="B26" s="4" t="s">
        <v>4</v>
      </c>
      <c r="C26" s="4"/>
      <c r="D26" s="22">
        <f t="shared" ref="D26:W26" si="11">SUM(D27:D29)</f>
        <v>10</v>
      </c>
      <c r="E26" s="24">
        <f t="shared" si="11"/>
        <v>100</v>
      </c>
      <c r="F26" s="22">
        <f t="shared" si="11"/>
        <v>11</v>
      </c>
      <c r="G26" s="24">
        <f t="shared" si="11"/>
        <v>100</v>
      </c>
      <c r="H26" s="22">
        <f t="shared" si="11"/>
        <v>11</v>
      </c>
      <c r="I26" s="24">
        <f t="shared" si="11"/>
        <v>100</v>
      </c>
      <c r="J26" s="22">
        <f t="shared" si="11"/>
        <v>7</v>
      </c>
      <c r="K26" s="24">
        <f t="shared" si="11"/>
        <v>100</v>
      </c>
      <c r="L26" s="22">
        <f t="shared" si="11"/>
        <v>4</v>
      </c>
      <c r="M26" s="24">
        <f t="shared" si="11"/>
        <v>100</v>
      </c>
      <c r="N26" s="22">
        <f t="shared" si="11"/>
        <v>7</v>
      </c>
      <c r="O26" s="24">
        <f t="shared" si="11"/>
        <v>100</v>
      </c>
      <c r="P26" s="22">
        <f t="shared" si="11"/>
        <v>8</v>
      </c>
      <c r="Q26" s="24">
        <f t="shared" si="11"/>
        <v>100</v>
      </c>
      <c r="R26" s="22">
        <f t="shared" si="11"/>
        <v>6</v>
      </c>
      <c r="S26" s="24">
        <f t="shared" si="11"/>
        <v>100</v>
      </c>
      <c r="T26" s="22">
        <f t="shared" si="11"/>
        <v>9</v>
      </c>
      <c r="U26" s="24">
        <f t="shared" si="11"/>
        <v>100</v>
      </c>
      <c r="V26" s="22">
        <f t="shared" si="0"/>
        <v>73</v>
      </c>
      <c r="W26" s="24">
        <f t="shared" si="11"/>
        <v>100</v>
      </c>
    </row>
    <row r="27" spans="1:24" ht="18.75" customHeight="1" x14ac:dyDescent="0.55000000000000004">
      <c r="A27" s="21"/>
      <c r="B27" s="18" t="s">
        <v>39</v>
      </c>
      <c r="C27" s="18"/>
      <c r="D27" s="27">
        <v>10</v>
      </c>
      <c r="E27" s="27">
        <f>D27*100/D26</f>
        <v>100</v>
      </c>
      <c r="F27" s="27">
        <v>9</v>
      </c>
      <c r="G27" s="28">
        <f>F27*100/F26</f>
        <v>81.818181818181813</v>
      </c>
      <c r="H27" s="27">
        <v>11</v>
      </c>
      <c r="I27" s="27">
        <f>H27*100/H26</f>
        <v>100</v>
      </c>
      <c r="J27" s="27">
        <v>7</v>
      </c>
      <c r="K27" s="27">
        <f>J27*100/J26</f>
        <v>100</v>
      </c>
      <c r="L27" s="27">
        <v>4</v>
      </c>
      <c r="M27" s="27">
        <f>L27*100/L26</f>
        <v>100</v>
      </c>
      <c r="N27" s="27">
        <v>1</v>
      </c>
      <c r="O27" s="28">
        <f>N27*100/N26</f>
        <v>14.285714285714286</v>
      </c>
      <c r="P27" s="27">
        <v>8</v>
      </c>
      <c r="Q27" s="27">
        <f>P27*100/P26</f>
        <v>100</v>
      </c>
      <c r="R27" s="27">
        <v>6</v>
      </c>
      <c r="S27" s="27">
        <f>R27*100/R26</f>
        <v>100</v>
      </c>
      <c r="T27" s="27">
        <v>2</v>
      </c>
      <c r="U27" s="28">
        <f>T27*100/T26</f>
        <v>22.222222222222221</v>
      </c>
      <c r="V27" s="19">
        <f t="shared" si="0"/>
        <v>58</v>
      </c>
      <c r="W27" s="20">
        <f>V27*100/V26</f>
        <v>79.452054794520549</v>
      </c>
    </row>
    <row r="28" spans="1:24" x14ac:dyDescent="0.55000000000000004">
      <c r="A28" s="21"/>
      <c r="B28" s="18" t="s">
        <v>40</v>
      </c>
      <c r="C28" s="18"/>
      <c r="D28" s="27">
        <v>0</v>
      </c>
      <c r="E28" s="27">
        <f>D28*100/D26</f>
        <v>0</v>
      </c>
      <c r="F28" s="27">
        <v>2</v>
      </c>
      <c r="G28" s="28">
        <f>F28*100/F26</f>
        <v>18.181818181818183</v>
      </c>
      <c r="H28" s="27">
        <v>0</v>
      </c>
      <c r="I28" s="27">
        <f>H28*100/H26</f>
        <v>0</v>
      </c>
      <c r="J28" s="27">
        <v>0</v>
      </c>
      <c r="K28" s="27">
        <f>J28*100/J26</f>
        <v>0</v>
      </c>
      <c r="L28" s="27">
        <v>0</v>
      </c>
      <c r="M28" s="27">
        <f>L28*100/L26</f>
        <v>0</v>
      </c>
      <c r="N28" s="27">
        <v>0</v>
      </c>
      <c r="O28" s="28">
        <f>N28*100/N26</f>
        <v>0</v>
      </c>
      <c r="P28" s="27">
        <v>0</v>
      </c>
      <c r="Q28" s="27">
        <f>P28*100/P26</f>
        <v>0</v>
      </c>
      <c r="R28" s="27">
        <v>0</v>
      </c>
      <c r="S28" s="27">
        <f>R28*100/R26</f>
        <v>0</v>
      </c>
      <c r="T28" s="27">
        <v>0</v>
      </c>
      <c r="U28" s="28">
        <f>T28*100/T26</f>
        <v>0</v>
      </c>
      <c r="V28" s="19">
        <f t="shared" si="0"/>
        <v>2</v>
      </c>
      <c r="W28" s="20">
        <f>V28*100/V26</f>
        <v>2.7397260273972601</v>
      </c>
    </row>
    <row r="29" spans="1:24" ht="18.75" customHeight="1" x14ac:dyDescent="0.55000000000000004">
      <c r="A29" s="21"/>
      <c r="B29" s="18" t="s">
        <v>41</v>
      </c>
      <c r="C29" s="18"/>
      <c r="D29" s="27">
        <v>0</v>
      </c>
      <c r="E29" s="27">
        <f>D29*100/D26</f>
        <v>0</v>
      </c>
      <c r="F29" s="27">
        <v>0</v>
      </c>
      <c r="G29" s="27">
        <f>F29*100/F26</f>
        <v>0</v>
      </c>
      <c r="H29" s="27">
        <v>0</v>
      </c>
      <c r="I29" s="27">
        <f>H29*100/H26</f>
        <v>0</v>
      </c>
      <c r="J29" s="27">
        <v>0</v>
      </c>
      <c r="K29" s="27">
        <f>J29*100/J26</f>
        <v>0</v>
      </c>
      <c r="L29" s="27">
        <v>0</v>
      </c>
      <c r="M29" s="27">
        <f>L29*100/L26</f>
        <v>0</v>
      </c>
      <c r="N29" s="27">
        <v>6</v>
      </c>
      <c r="O29" s="28">
        <f>N29*100/N26</f>
        <v>85.714285714285708</v>
      </c>
      <c r="P29" s="27">
        <v>0</v>
      </c>
      <c r="Q29" s="27">
        <f>P29*100/P26</f>
        <v>0</v>
      </c>
      <c r="R29" s="27">
        <v>0</v>
      </c>
      <c r="S29" s="27">
        <f>R29*100/R26</f>
        <v>0</v>
      </c>
      <c r="T29" s="27">
        <v>7</v>
      </c>
      <c r="U29" s="28">
        <f>T29*100/T26</f>
        <v>77.777777777777771</v>
      </c>
      <c r="V29" s="19">
        <f t="shared" si="0"/>
        <v>13</v>
      </c>
      <c r="W29" s="20">
        <f>V29*100/V26</f>
        <v>17.80821917808219</v>
      </c>
    </row>
    <row r="30" spans="1:24" ht="18.75" customHeight="1" x14ac:dyDescent="0.55000000000000004">
      <c r="A30" s="21"/>
      <c r="B30" s="18" t="s">
        <v>42</v>
      </c>
      <c r="C30" s="18"/>
      <c r="D30" s="27"/>
      <c r="E30" s="27" t="s">
        <v>43</v>
      </c>
      <c r="F30" s="27"/>
      <c r="G30" s="27" t="s">
        <v>43</v>
      </c>
      <c r="H30" s="27"/>
      <c r="I30" s="27" t="s">
        <v>43</v>
      </c>
      <c r="J30" s="27"/>
      <c r="K30" s="27" t="s">
        <v>43</v>
      </c>
      <c r="L30" s="27"/>
      <c r="M30" s="27" t="s">
        <v>43</v>
      </c>
      <c r="N30" s="27"/>
      <c r="O30" s="27" t="s">
        <v>43</v>
      </c>
      <c r="P30" s="29"/>
      <c r="Q30" s="29" t="s">
        <v>43</v>
      </c>
      <c r="R30" s="27"/>
      <c r="S30" s="27" t="s">
        <v>43</v>
      </c>
      <c r="T30" s="27"/>
      <c r="U30" s="27" t="s">
        <v>43</v>
      </c>
      <c r="V30" s="30">
        <f t="shared" si="0"/>
        <v>0</v>
      </c>
      <c r="W30" s="30"/>
    </row>
    <row r="31" spans="1:24" ht="18.75" customHeight="1" x14ac:dyDescent="0.55000000000000004">
      <c r="A31" s="13" t="s">
        <v>44</v>
      </c>
      <c r="B31" s="14" t="s">
        <v>4</v>
      </c>
      <c r="C31" s="14"/>
      <c r="D31" s="16">
        <f t="shared" ref="D31:W31" si="12">SUM(D32:D33)</f>
        <v>10</v>
      </c>
      <c r="E31" s="16">
        <f t="shared" si="12"/>
        <v>100</v>
      </c>
      <c r="F31" s="16">
        <f t="shared" si="12"/>
        <v>11</v>
      </c>
      <c r="G31" s="16">
        <f t="shared" si="12"/>
        <v>100</v>
      </c>
      <c r="H31" s="16">
        <f t="shared" si="12"/>
        <v>11</v>
      </c>
      <c r="I31" s="16">
        <f t="shared" si="12"/>
        <v>100</v>
      </c>
      <c r="J31" s="16">
        <f t="shared" si="12"/>
        <v>7</v>
      </c>
      <c r="K31" s="16">
        <f t="shared" si="12"/>
        <v>100</v>
      </c>
      <c r="L31" s="16">
        <f t="shared" si="12"/>
        <v>4</v>
      </c>
      <c r="M31" s="16">
        <f t="shared" si="12"/>
        <v>100</v>
      </c>
      <c r="N31" s="16">
        <f t="shared" si="12"/>
        <v>7</v>
      </c>
      <c r="O31" s="16">
        <f t="shared" si="12"/>
        <v>100</v>
      </c>
      <c r="P31" s="15">
        <f t="shared" si="12"/>
        <v>8</v>
      </c>
      <c r="Q31" s="15">
        <f t="shared" si="12"/>
        <v>100</v>
      </c>
      <c r="R31" s="16">
        <f t="shared" si="12"/>
        <v>6</v>
      </c>
      <c r="S31" s="16">
        <f t="shared" si="12"/>
        <v>100</v>
      </c>
      <c r="T31" s="16">
        <f t="shared" si="12"/>
        <v>9</v>
      </c>
      <c r="U31" s="16">
        <f t="shared" si="12"/>
        <v>100</v>
      </c>
      <c r="V31" s="15">
        <f t="shared" si="0"/>
        <v>73</v>
      </c>
      <c r="W31" s="15">
        <f t="shared" si="12"/>
        <v>100</v>
      </c>
    </row>
    <row r="32" spans="1:24" ht="18.75" customHeight="1" x14ac:dyDescent="0.55000000000000004">
      <c r="A32" s="13"/>
      <c r="B32" s="18" t="s">
        <v>45</v>
      </c>
      <c r="C32" s="18"/>
      <c r="D32" s="19">
        <v>1</v>
      </c>
      <c r="E32" s="19">
        <f>D32*100/D31</f>
        <v>10</v>
      </c>
      <c r="F32" s="19">
        <v>1</v>
      </c>
      <c r="G32" s="20">
        <f>F32*100/F31</f>
        <v>9.0909090909090917</v>
      </c>
      <c r="H32" s="19">
        <v>2</v>
      </c>
      <c r="I32" s="20">
        <f>H32*100/H31</f>
        <v>18.181818181818183</v>
      </c>
      <c r="J32" s="19">
        <v>7</v>
      </c>
      <c r="K32" s="19">
        <f>J32*100/J31</f>
        <v>100</v>
      </c>
      <c r="L32" s="19">
        <v>1</v>
      </c>
      <c r="M32" s="19">
        <f>L32*100/L31</f>
        <v>25</v>
      </c>
      <c r="N32" s="19">
        <v>0</v>
      </c>
      <c r="O32" s="20">
        <f>N32*100/N31</f>
        <v>0</v>
      </c>
      <c r="P32" s="19">
        <v>1</v>
      </c>
      <c r="Q32" s="20">
        <f>P32*100/P31</f>
        <v>12.5</v>
      </c>
      <c r="R32" s="19">
        <v>1</v>
      </c>
      <c r="S32" s="20">
        <f>R32*100/R31</f>
        <v>16.666666666666668</v>
      </c>
      <c r="T32" s="19">
        <v>5</v>
      </c>
      <c r="U32" s="20">
        <f>T32*100/T31</f>
        <v>55.555555555555557</v>
      </c>
      <c r="V32" s="19">
        <f t="shared" si="0"/>
        <v>19</v>
      </c>
      <c r="W32" s="20">
        <f>V32*100/V31</f>
        <v>26.027397260273972</v>
      </c>
    </row>
    <row r="33" spans="1:24" x14ac:dyDescent="0.55000000000000004">
      <c r="A33" s="13"/>
      <c r="B33" s="18" t="s">
        <v>46</v>
      </c>
      <c r="C33" s="18"/>
      <c r="D33" s="19">
        <v>9</v>
      </c>
      <c r="E33" s="19">
        <f>D33*100/D31</f>
        <v>90</v>
      </c>
      <c r="F33" s="19">
        <v>10</v>
      </c>
      <c r="G33" s="20">
        <f>F33*100/F31</f>
        <v>90.909090909090907</v>
      </c>
      <c r="H33" s="19">
        <v>9</v>
      </c>
      <c r="I33" s="20">
        <f>H33*100/H31</f>
        <v>81.818181818181813</v>
      </c>
      <c r="J33" s="19">
        <v>0</v>
      </c>
      <c r="K33" s="19">
        <f>J33*100/J31</f>
        <v>0</v>
      </c>
      <c r="L33" s="19">
        <v>3</v>
      </c>
      <c r="M33" s="19">
        <f>L33*100/L31</f>
        <v>75</v>
      </c>
      <c r="N33" s="19">
        <v>7</v>
      </c>
      <c r="O33" s="20">
        <f>N33*100/N31</f>
        <v>100</v>
      </c>
      <c r="P33" s="19">
        <v>7</v>
      </c>
      <c r="Q33" s="20">
        <f>P33*100/P31</f>
        <v>87.5</v>
      </c>
      <c r="R33" s="19">
        <v>5</v>
      </c>
      <c r="S33" s="20">
        <f>R33*100/R31</f>
        <v>83.333333333333329</v>
      </c>
      <c r="T33" s="19">
        <v>4</v>
      </c>
      <c r="U33" s="20">
        <f>T33*100/T31</f>
        <v>44.444444444444443</v>
      </c>
      <c r="V33" s="19">
        <f t="shared" si="0"/>
        <v>54</v>
      </c>
      <c r="W33" s="20">
        <f>V33*100/V31</f>
        <v>73.972602739726028</v>
      </c>
    </row>
    <row r="34" spans="1:24" x14ac:dyDescent="0.55000000000000004">
      <c r="A34" s="21" t="s">
        <v>47</v>
      </c>
      <c r="B34" s="4" t="s">
        <v>4</v>
      </c>
      <c r="C34" s="4"/>
      <c r="D34" s="22">
        <f t="shared" ref="D34:W34" si="13">SUM(D35:D38)</f>
        <v>2</v>
      </c>
      <c r="E34" s="22">
        <f t="shared" si="13"/>
        <v>100</v>
      </c>
      <c r="F34" s="22">
        <f t="shared" si="13"/>
        <v>1</v>
      </c>
      <c r="G34" s="22">
        <f t="shared" si="13"/>
        <v>100</v>
      </c>
      <c r="H34" s="22">
        <f t="shared" si="13"/>
        <v>2</v>
      </c>
      <c r="I34" s="22">
        <f t="shared" si="13"/>
        <v>100</v>
      </c>
      <c r="J34" s="22">
        <f t="shared" si="13"/>
        <v>8</v>
      </c>
      <c r="K34" s="22">
        <f t="shared" si="13"/>
        <v>100</v>
      </c>
      <c r="L34" s="22">
        <f t="shared" si="13"/>
        <v>1</v>
      </c>
      <c r="M34" s="22">
        <f t="shared" si="13"/>
        <v>100</v>
      </c>
      <c r="N34" s="22">
        <f t="shared" si="13"/>
        <v>0</v>
      </c>
      <c r="O34" s="24">
        <f t="shared" si="13"/>
        <v>0</v>
      </c>
      <c r="P34" s="22">
        <f t="shared" si="13"/>
        <v>0</v>
      </c>
      <c r="Q34" s="24">
        <f t="shared" si="13"/>
        <v>0</v>
      </c>
      <c r="R34" s="22">
        <f t="shared" si="13"/>
        <v>2</v>
      </c>
      <c r="S34" s="24">
        <f t="shared" si="13"/>
        <v>100</v>
      </c>
      <c r="T34" s="22">
        <f t="shared" si="13"/>
        <v>5</v>
      </c>
      <c r="U34" s="22">
        <f t="shared" si="13"/>
        <v>100</v>
      </c>
      <c r="V34" s="22">
        <f t="shared" si="0"/>
        <v>21</v>
      </c>
      <c r="W34" s="24">
        <f t="shared" si="13"/>
        <v>100</v>
      </c>
    </row>
    <row r="35" spans="1:24" ht="18.75" customHeight="1" x14ac:dyDescent="0.55000000000000004">
      <c r="A35" s="21"/>
      <c r="B35" s="18" t="s">
        <v>48</v>
      </c>
      <c r="C35" s="18"/>
      <c r="D35" s="27">
        <v>1</v>
      </c>
      <c r="E35" s="28">
        <f>D35*100/D34</f>
        <v>50</v>
      </c>
      <c r="F35" s="27">
        <v>0</v>
      </c>
      <c r="G35" s="28">
        <f>F35*100/F34</f>
        <v>0</v>
      </c>
      <c r="H35" s="27">
        <v>0</v>
      </c>
      <c r="I35" s="28">
        <f>H35*100/H34</f>
        <v>0</v>
      </c>
      <c r="J35" s="27">
        <v>7</v>
      </c>
      <c r="K35" s="28">
        <f>J35*100/J34</f>
        <v>87.5</v>
      </c>
      <c r="L35" s="27">
        <v>1</v>
      </c>
      <c r="M35" s="28">
        <f>L35*100/L34</f>
        <v>100</v>
      </c>
      <c r="N35" s="27">
        <v>0</v>
      </c>
      <c r="O35" s="28">
        <v>0</v>
      </c>
      <c r="P35" s="27">
        <v>0</v>
      </c>
      <c r="Q35" s="28">
        <v>0</v>
      </c>
      <c r="R35" s="27">
        <v>1</v>
      </c>
      <c r="S35" s="28">
        <f>R35*100/R34</f>
        <v>50</v>
      </c>
      <c r="T35" s="27">
        <v>5</v>
      </c>
      <c r="U35" s="28">
        <f>T35*100/T34</f>
        <v>100</v>
      </c>
      <c r="V35" s="19">
        <f t="shared" si="0"/>
        <v>15</v>
      </c>
      <c r="W35" s="20">
        <f>V35*100/V34</f>
        <v>71.428571428571431</v>
      </c>
    </row>
    <row r="36" spans="1:24" ht="18.75" customHeight="1" x14ac:dyDescent="0.55000000000000004">
      <c r="A36" s="21"/>
      <c r="B36" s="18" t="s">
        <v>49</v>
      </c>
      <c r="C36" s="18"/>
      <c r="D36" s="27">
        <v>1</v>
      </c>
      <c r="E36" s="28">
        <f>D36*100/D34</f>
        <v>50</v>
      </c>
      <c r="F36" s="27">
        <v>0</v>
      </c>
      <c r="G36" s="28">
        <f>F36*100/F34</f>
        <v>0</v>
      </c>
      <c r="H36" s="27">
        <v>0</v>
      </c>
      <c r="I36" s="28">
        <f>H36*100/H34</f>
        <v>0</v>
      </c>
      <c r="J36" s="27">
        <v>0</v>
      </c>
      <c r="K36" s="28">
        <v>0</v>
      </c>
      <c r="L36" s="27">
        <v>0</v>
      </c>
      <c r="M36" s="28">
        <v>0</v>
      </c>
      <c r="N36" s="27">
        <v>0</v>
      </c>
      <c r="O36" s="28">
        <v>0</v>
      </c>
      <c r="P36" s="27">
        <v>0</v>
      </c>
      <c r="Q36" s="28">
        <v>0</v>
      </c>
      <c r="R36" s="27">
        <v>1</v>
      </c>
      <c r="S36" s="28">
        <f>R36*100/R34</f>
        <v>50</v>
      </c>
      <c r="T36" s="27">
        <v>0</v>
      </c>
      <c r="U36" s="28">
        <v>0</v>
      </c>
      <c r="V36" s="19">
        <f t="shared" si="0"/>
        <v>2</v>
      </c>
      <c r="W36" s="20">
        <f>V36*100/V34</f>
        <v>9.5238095238095237</v>
      </c>
    </row>
    <row r="37" spans="1:24" x14ac:dyDescent="0.55000000000000004">
      <c r="A37" s="21"/>
      <c r="B37" s="18" t="s">
        <v>50</v>
      </c>
      <c r="C37" s="18"/>
      <c r="D37" s="27">
        <v>0</v>
      </c>
      <c r="E37" s="28">
        <f>D37*100/D34</f>
        <v>0</v>
      </c>
      <c r="F37" s="27">
        <v>0</v>
      </c>
      <c r="G37" s="28">
        <f>F37*100/F34</f>
        <v>0</v>
      </c>
      <c r="H37" s="27">
        <v>0</v>
      </c>
      <c r="I37" s="28">
        <f>H37*100/H34</f>
        <v>0</v>
      </c>
      <c r="J37" s="27">
        <v>0</v>
      </c>
      <c r="K37" s="28">
        <v>0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f>R37*100/R34</f>
        <v>0</v>
      </c>
      <c r="T37" s="27">
        <v>0</v>
      </c>
      <c r="U37" s="28">
        <v>0</v>
      </c>
      <c r="V37" s="19">
        <f t="shared" si="0"/>
        <v>0</v>
      </c>
      <c r="W37" s="20">
        <f>V37*100/V34</f>
        <v>0</v>
      </c>
    </row>
    <row r="38" spans="1:24" ht="18.75" customHeight="1" x14ac:dyDescent="0.55000000000000004">
      <c r="A38" s="21"/>
      <c r="B38" s="18" t="s">
        <v>51</v>
      </c>
      <c r="C38" s="18"/>
      <c r="D38" s="27">
        <v>0</v>
      </c>
      <c r="E38" s="28">
        <f>D38*100/D34</f>
        <v>0</v>
      </c>
      <c r="F38" s="27">
        <v>1</v>
      </c>
      <c r="G38" s="28">
        <f>F38*100/F34</f>
        <v>100</v>
      </c>
      <c r="H38" s="27">
        <v>2</v>
      </c>
      <c r="I38" s="28">
        <f>H38*100/H34</f>
        <v>100</v>
      </c>
      <c r="J38" s="27">
        <v>1</v>
      </c>
      <c r="K38" s="28">
        <f>J38*100/J34</f>
        <v>12.5</v>
      </c>
      <c r="L38" s="27">
        <v>0</v>
      </c>
      <c r="M38" s="28">
        <v>0</v>
      </c>
      <c r="N38" s="27">
        <v>0</v>
      </c>
      <c r="O38" s="28">
        <v>0</v>
      </c>
      <c r="P38" s="27">
        <v>0</v>
      </c>
      <c r="Q38" s="28">
        <v>0</v>
      </c>
      <c r="R38" s="27">
        <v>0</v>
      </c>
      <c r="S38" s="28">
        <f>R38*100/R34</f>
        <v>0</v>
      </c>
      <c r="T38" s="27">
        <v>0</v>
      </c>
      <c r="U38" s="28">
        <v>0</v>
      </c>
      <c r="V38" s="19">
        <f t="shared" si="0"/>
        <v>4</v>
      </c>
      <c r="W38" s="20">
        <f>V38*100/V34</f>
        <v>19.047619047619047</v>
      </c>
      <c r="X38" s="2" t="s">
        <v>52</v>
      </c>
    </row>
    <row r="39" spans="1:24" ht="18.75" customHeight="1" x14ac:dyDescent="0.55000000000000004">
      <c r="A39" s="13" t="s">
        <v>53</v>
      </c>
      <c r="B39" s="14" t="s">
        <v>4</v>
      </c>
      <c r="C39" s="14"/>
      <c r="D39" s="16">
        <f t="shared" ref="D39:U39" si="14">SUM(D40:D42)</f>
        <v>2</v>
      </c>
      <c r="E39" s="25">
        <f t="shared" si="14"/>
        <v>100</v>
      </c>
      <c r="F39" s="16">
        <f t="shared" si="14"/>
        <v>0</v>
      </c>
      <c r="G39" s="25">
        <f t="shared" si="14"/>
        <v>0</v>
      </c>
      <c r="H39" s="16">
        <f t="shared" si="14"/>
        <v>2</v>
      </c>
      <c r="I39" s="25">
        <f t="shared" si="14"/>
        <v>100</v>
      </c>
      <c r="J39" s="16">
        <f t="shared" si="14"/>
        <v>1</v>
      </c>
      <c r="K39" s="25">
        <f t="shared" si="14"/>
        <v>100</v>
      </c>
      <c r="L39" s="16">
        <f t="shared" si="14"/>
        <v>0</v>
      </c>
      <c r="M39" s="25">
        <f t="shared" si="14"/>
        <v>0</v>
      </c>
      <c r="N39" s="16">
        <f t="shared" si="14"/>
        <v>0</v>
      </c>
      <c r="O39" s="25">
        <f t="shared" si="14"/>
        <v>0</v>
      </c>
      <c r="P39" s="16">
        <f t="shared" si="14"/>
        <v>0</v>
      </c>
      <c r="Q39" s="25">
        <f t="shared" si="14"/>
        <v>0</v>
      </c>
      <c r="R39" s="16">
        <f t="shared" si="14"/>
        <v>1</v>
      </c>
      <c r="S39" s="25">
        <f t="shared" si="14"/>
        <v>100</v>
      </c>
      <c r="T39" s="16">
        <f t="shared" si="14"/>
        <v>3</v>
      </c>
      <c r="U39" s="25">
        <f t="shared" si="14"/>
        <v>100</v>
      </c>
      <c r="V39" s="16">
        <f t="shared" si="0"/>
        <v>9</v>
      </c>
      <c r="W39" s="25">
        <f>SUM(W40:W42)</f>
        <v>100</v>
      </c>
    </row>
    <row r="40" spans="1:24" ht="18.75" customHeight="1" x14ac:dyDescent="0.55000000000000004">
      <c r="A40" s="13"/>
      <c r="B40" s="18" t="s">
        <v>54</v>
      </c>
      <c r="C40" s="18"/>
      <c r="D40" s="19">
        <v>2</v>
      </c>
      <c r="E40" s="19">
        <f>D40*100/D39</f>
        <v>100</v>
      </c>
      <c r="F40" s="19">
        <v>0</v>
      </c>
      <c r="G40" s="19">
        <v>0</v>
      </c>
      <c r="H40" s="19">
        <v>2</v>
      </c>
      <c r="I40" s="19">
        <f>H40*100/H39</f>
        <v>100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2</v>
      </c>
      <c r="U40" s="20">
        <f>T40*100/T39</f>
        <v>66.666666666666671</v>
      </c>
      <c r="V40" s="19">
        <f t="shared" si="0"/>
        <v>6</v>
      </c>
      <c r="W40" s="20">
        <f>V40*100/V39</f>
        <v>66.666666666666671</v>
      </c>
    </row>
    <row r="41" spans="1:24" ht="18.75" customHeight="1" x14ac:dyDescent="0.55000000000000004">
      <c r="A41" s="13"/>
      <c r="B41" s="18" t="s">
        <v>55</v>
      </c>
      <c r="C41" s="18"/>
      <c r="D41" s="19">
        <v>0</v>
      </c>
      <c r="E41" s="19">
        <f>D41*100/D39</f>
        <v>0</v>
      </c>
      <c r="F41" s="19">
        <v>0</v>
      </c>
      <c r="G41" s="19">
        <v>0</v>
      </c>
      <c r="H41" s="19">
        <v>0</v>
      </c>
      <c r="I41" s="19">
        <f>H41*100/H39</f>
        <v>0</v>
      </c>
      <c r="J41" s="19">
        <v>1</v>
      </c>
      <c r="K41" s="19">
        <f>J41*100/J39</f>
        <v>100</v>
      </c>
      <c r="L41" s="19">
        <v>0</v>
      </c>
      <c r="M41" s="19">
        <v>0</v>
      </c>
      <c r="N41" s="19">
        <v>0</v>
      </c>
      <c r="O41" s="20">
        <v>0</v>
      </c>
      <c r="P41" s="19">
        <v>0</v>
      </c>
      <c r="Q41" s="20">
        <v>0</v>
      </c>
      <c r="R41" s="19">
        <v>0</v>
      </c>
      <c r="S41" s="19">
        <v>0</v>
      </c>
      <c r="T41" s="19">
        <v>0</v>
      </c>
      <c r="U41" s="20">
        <v>0</v>
      </c>
      <c r="V41" s="19">
        <f t="shared" si="0"/>
        <v>1</v>
      </c>
      <c r="W41" s="20">
        <f>V41*100/V39</f>
        <v>11.111111111111111</v>
      </c>
    </row>
    <row r="42" spans="1:24" ht="18.75" customHeight="1" x14ac:dyDescent="0.55000000000000004">
      <c r="A42" s="13"/>
      <c r="B42" s="31" t="s">
        <v>56</v>
      </c>
      <c r="C42" s="32"/>
      <c r="D42" s="19">
        <v>0</v>
      </c>
      <c r="E42" s="19">
        <f>D42*100/D39</f>
        <v>0</v>
      </c>
      <c r="F42" s="19">
        <v>0</v>
      </c>
      <c r="G42" s="19">
        <v>0</v>
      </c>
      <c r="H42" s="19">
        <v>0</v>
      </c>
      <c r="I42" s="19">
        <f>H42*100/H39</f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20">
        <v>0</v>
      </c>
      <c r="P42" s="19">
        <v>0</v>
      </c>
      <c r="Q42" s="20">
        <v>0</v>
      </c>
      <c r="R42" s="19">
        <v>1</v>
      </c>
      <c r="S42" s="19">
        <f>R42*100/R39</f>
        <v>100</v>
      </c>
      <c r="T42" s="19">
        <v>1</v>
      </c>
      <c r="U42" s="20">
        <f>T42*100/T39</f>
        <v>33.333333333333336</v>
      </c>
      <c r="V42" s="19">
        <f t="shared" si="0"/>
        <v>2</v>
      </c>
      <c r="W42" s="20">
        <f>V42*100/V39</f>
        <v>22.222222222222221</v>
      </c>
    </row>
    <row r="43" spans="1:24" ht="18.75" customHeight="1" x14ac:dyDescent="0.55000000000000004">
      <c r="A43" s="21" t="s">
        <v>57</v>
      </c>
      <c r="B43" s="4" t="s">
        <v>58</v>
      </c>
      <c r="C43" s="4"/>
      <c r="D43" s="22">
        <f>SUM(D44:D47)</f>
        <v>0</v>
      </c>
      <c r="E43" s="22">
        <v>0</v>
      </c>
      <c r="F43" s="22">
        <f t="shared" ref="F43:W43" si="15">SUM(F44:F47)</f>
        <v>3</v>
      </c>
      <c r="G43" s="22">
        <f t="shared" si="15"/>
        <v>100</v>
      </c>
      <c r="H43" s="22">
        <f t="shared" si="15"/>
        <v>3</v>
      </c>
      <c r="I43" s="22">
        <f t="shared" si="15"/>
        <v>100</v>
      </c>
      <c r="J43" s="22">
        <f t="shared" si="15"/>
        <v>0</v>
      </c>
      <c r="K43" s="22">
        <f t="shared" si="15"/>
        <v>0</v>
      </c>
      <c r="L43" s="22">
        <f t="shared" si="15"/>
        <v>0</v>
      </c>
      <c r="M43" s="22">
        <f t="shared" si="15"/>
        <v>0</v>
      </c>
      <c r="N43" s="22">
        <f t="shared" si="15"/>
        <v>0</v>
      </c>
      <c r="O43" s="22">
        <f t="shared" si="15"/>
        <v>0</v>
      </c>
      <c r="P43" s="22">
        <f t="shared" si="15"/>
        <v>0</v>
      </c>
      <c r="Q43" s="24">
        <f t="shared" si="15"/>
        <v>0</v>
      </c>
      <c r="R43" s="22">
        <f t="shared" si="15"/>
        <v>1</v>
      </c>
      <c r="S43" s="22">
        <f t="shared" si="15"/>
        <v>100</v>
      </c>
      <c r="T43" s="22">
        <f t="shared" si="15"/>
        <v>6</v>
      </c>
      <c r="U43" s="22">
        <f t="shared" si="15"/>
        <v>100</v>
      </c>
      <c r="V43" s="22">
        <f t="shared" si="0"/>
        <v>13</v>
      </c>
      <c r="W43" s="24">
        <f t="shared" si="15"/>
        <v>100</v>
      </c>
    </row>
    <row r="44" spans="1:24" ht="18.75" customHeight="1" x14ac:dyDescent="0.55000000000000004">
      <c r="A44" s="21"/>
      <c r="B44" s="18" t="s">
        <v>54</v>
      </c>
      <c r="C44" s="18"/>
      <c r="D44" s="19">
        <v>0</v>
      </c>
      <c r="E44" s="19">
        <v>0</v>
      </c>
      <c r="F44" s="19">
        <v>0</v>
      </c>
      <c r="G44" s="19">
        <f>F44*100/F43</f>
        <v>0</v>
      </c>
      <c r="H44" s="19">
        <v>0</v>
      </c>
      <c r="I44" s="19">
        <f>H44*100/H43</f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20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f t="shared" si="0"/>
        <v>0</v>
      </c>
      <c r="W44" s="20">
        <f>V44*100/V43</f>
        <v>0</v>
      </c>
    </row>
    <row r="45" spans="1:24" ht="18.75" customHeight="1" x14ac:dyDescent="0.55000000000000004">
      <c r="A45" s="21"/>
      <c r="B45" s="18" t="s">
        <v>56</v>
      </c>
      <c r="C45" s="18"/>
      <c r="D45" s="19">
        <v>0</v>
      </c>
      <c r="E45" s="19">
        <v>0</v>
      </c>
      <c r="F45" s="19">
        <v>0</v>
      </c>
      <c r="G45" s="19">
        <f>F45*100/F43</f>
        <v>0</v>
      </c>
      <c r="H45" s="19">
        <v>3</v>
      </c>
      <c r="I45" s="19">
        <f>H45*100/H43</f>
        <v>100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0">
        <v>0</v>
      </c>
      <c r="P45" s="19">
        <v>0</v>
      </c>
      <c r="Q45" s="19">
        <v>0</v>
      </c>
      <c r="R45" s="19">
        <v>1</v>
      </c>
      <c r="S45" s="19">
        <f>R45*100/R43</f>
        <v>100</v>
      </c>
      <c r="T45" s="19">
        <v>1</v>
      </c>
      <c r="U45" s="20">
        <f>T45*100/T43</f>
        <v>16.666666666666668</v>
      </c>
      <c r="V45" s="19">
        <f t="shared" si="0"/>
        <v>5</v>
      </c>
      <c r="W45" s="20">
        <f>V45*100/V43</f>
        <v>38.46153846153846</v>
      </c>
    </row>
    <row r="46" spans="1:24" ht="18.75" customHeight="1" x14ac:dyDescent="0.55000000000000004">
      <c r="A46" s="21"/>
      <c r="B46" s="18" t="s">
        <v>59</v>
      </c>
      <c r="C46" s="18"/>
      <c r="D46" s="19">
        <v>0</v>
      </c>
      <c r="E46" s="19">
        <v>0</v>
      </c>
      <c r="F46" s="19">
        <v>3</v>
      </c>
      <c r="G46" s="19">
        <f>F46*100/F43</f>
        <v>100</v>
      </c>
      <c r="H46" s="19">
        <v>0</v>
      </c>
      <c r="I46" s="19">
        <f>H46*100/H43</f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20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20">
        <v>0</v>
      </c>
      <c r="V46" s="19">
        <f t="shared" si="0"/>
        <v>3</v>
      </c>
      <c r="W46" s="20">
        <f>V46*100/V43</f>
        <v>23.076923076923077</v>
      </c>
    </row>
    <row r="47" spans="1:24" ht="18.75" customHeight="1" x14ac:dyDescent="0.55000000000000004">
      <c r="A47" s="21"/>
      <c r="B47" s="18" t="s">
        <v>60</v>
      </c>
      <c r="C47" s="18"/>
      <c r="D47" s="19">
        <v>0</v>
      </c>
      <c r="E47" s="19">
        <v>0</v>
      </c>
      <c r="F47" s="19">
        <v>0</v>
      </c>
      <c r="G47" s="19">
        <f>F47*100/F43</f>
        <v>0</v>
      </c>
      <c r="H47" s="19">
        <v>0</v>
      </c>
      <c r="I47" s="19">
        <f>H47*100/H43</f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5</v>
      </c>
      <c r="U47" s="20">
        <f>T47*100/T43</f>
        <v>83.333333333333329</v>
      </c>
      <c r="V47" s="19">
        <f t="shared" si="0"/>
        <v>5</v>
      </c>
      <c r="W47" s="20">
        <f>V47*100/V43</f>
        <v>38.46153846153846</v>
      </c>
    </row>
    <row r="48" spans="1:24" s="26" customFormat="1" ht="18.75" customHeight="1" x14ac:dyDescent="0.55000000000000004">
      <c r="A48" s="21"/>
      <c r="B48" s="4" t="s">
        <v>61</v>
      </c>
      <c r="C48" s="4"/>
      <c r="D48" s="22">
        <f>SUM(D49:D51)</f>
        <v>0</v>
      </c>
      <c r="E48" s="22">
        <f>SUM(E49:E51)</f>
        <v>0</v>
      </c>
      <c r="F48" s="22">
        <f t="shared" ref="F48:W48" si="16">SUM(F49:F51)</f>
        <v>0</v>
      </c>
      <c r="G48" s="22">
        <f t="shared" si="16"/>
        <v>0</v>
      </c>
      <c r="H48" s="22">
        <f t="shared" si="16"/>
        <v>4</v>
      </c>
      <c r="I48" s="22">
        <f t="shared" si="16"/>
        <v>100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0</v>
      </c>
      <c r="N48" s="22">
        <f t="shared" si="16"/>
        <v>0</v>
      </c>
      <c r="O48" s="22">
        <f t="shared" si="16"/>
        <v>0</v>
      </c>
      <c r="P48" s="22">
        <f t="shared" si="16"/>
        <v>0</v>
      </c>
      <c r="Q48" s="22">
        <f t="shared" si="16"/>
        <v>0</v>
      </c>
      <c r="R48" s="22">
        <f t="shared" si="16"/>
        <v>1</v>
      </c>
      <c r="S48" s="22">
        <f t="shared" si="16"/>
        <v>100</v>
      </c>
      <c r="T48" s="22">
        <f t="shared" si="16"/>
        <v>4</v>
      </c>
      <c r="U48" s="22">
        <f t="shared" si="16"/>
        <v>100</v>
      </c>
      <c r="V48" s="22">
        <f t="shared" si="0"/>
        <v>9</v>
      </c>
      <c r="W48" s="22">
        <f t="shared" si="16"/>
        <v>100</v>
      </c>
    </row>
    <row r="49" spans="1:24" ht="18.75" customHeight="1" x14ac:dyDescent="0.55000000000000004">
      <c r="A49" s="21"/>
      <c r="B49" s="18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19">
        <v>4</v>
      </c>
      <c r="I49" s="19">
        <f>H49*100/H48</f>
        <v>100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1</v>
      </c>
      <c r="S49" s="19">
        <f>R49*100/R48</f>
        <v>100</v>
      </c>
      <c r="T49" s="19">
        <v>4</v>
      </c>
      <c r="U49" s="19">
        <f>T49*100/T48</f>
        <v>100</v>
      </c>
      <c r="V49" s="19">
        <f t="shared" si="0"/>
        <v>9</v>
      </c>
      <c r="W49" s="19">
        <f>V49*100/V48</f>
        <v>100</v>
      </c>
    </row>
    <row r="50" spans="1:24" ht="18.75" customHeight="1" x14ac:dyDescent="0.55000000000000004">
      <c r="A50" s="21"/>
      <c r="B50" s="18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f>H50*100/H48</f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f t="shared" si="0"/>
        <v>0</v>
      </c>
      <c r="W50" s="19">
        <f>V50*100/V48</f>
        <v>0</v>
      </c>
    </row>
    <row r="51" spans="1:24" ht="18.75" customHeight="1" x14ac:dyDescent="0.55000000000000004">
      <c r="A51" s="21"/>
      <c r="B51" s="18" t="s">
        <v>64</v>
      </c>
      <c r="C51" s="18"/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f>H51*100/H48</f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f t="shared" si="0"/>
        <v>0</v>
      </c>
      <c r="W51" s="19">
        <f>V51*100/V48</f>
        <v>0</v>
      </c>
    </row>
    <row r="52" spans="1:24" s="26" customFormat="1" ht="18.75" customHeight="1" x14ac:dyDescent="0.55000000000000004">
      <c r="A52" s="13" t="s">
        <v>65</v>
      </c>
      <c r="B52" s="14" t="s">
        <v>66</v>
      </c>
      <c r="C52" s="14"/>
      <c r="D52" s="16">
        <f>SUM(D53:D54)</f>
        <v>0</v>
      </c>
      <c r="E52" s="16">
        <f>SUM(E53:E54)</f>
        <v>0</v>
      </c>
      <c r="F52" s="16">
        <f t="shared" ref="F52:W52" si="17">SUM(F53:F54)</f>
        <v>1</v>
      </c>
      <c r="G52" s="16">
        <f t="shared" si="17"/>
        <v>100</v>
      </c>
      <c r="H52" s="16">
        <f t="shared" si="17"/>
        <v>0</v>
      </c>
      <c r="I52" s="16">
        <f t="shared" si="17"/>
        <v>0</v>
      </c>
      <c r="J52" s="16">
        <f t="shared" si="17"/>
        <v>0</v>
      </c>
      <c r="K52" s="16">
        <f t="shared" si="17"/>
        <v>0</v>
      </c>
      <c r="L52" s="16">
        <f t="shared" si="17"/>
        <v>0</v>
      </c>
      <c r="M52" s="16">
        <f t="shared" si="17"/>
        <v>0</v>
      </c>
      <c r="N52" s="16">
        <f t="shared" si="17"/>
        <v>0</v>
      </c>
      <c r="O52" s="16">
        <f t="shared" si="17"/>
        <v>0</v>
      </c>
      <c r="P52" s="16">
        <f t="shared" si="17"/>
        <v>0</v>
      </c>
      <c r="Q52" s="16">
        <f t="shared" si="17"/>
        <v>0</v>
      </c>
      <c r="R52" s="16">
        <f t="shared" si="17"/>
        <v>1</v>
      </c>
      <c r="S52" s="16">
        <f t="shared" si="17"/>
        <v>100</v>
      </c>
      <c r="T52" s="16">
        <f t="shared" si="17"/>
        <v>0</v>
      </c>
      <c r="U52" s="16">
        <f t="shared" si="17"/>
        <v>0</v>
      </c>
      <c r="V52" s="16">
        <f t="shared" si="0"/>
        <v>2</v>
      </c>
      <c r="W52" s="16">
        <f t="shared" si="17"/>
        <v>100</v>
      </c>
    </row>
    <row r="53" spans="1:24" ht="18.75" customHeight="1" x14ac:dyDescent="0.55000000000000004">
      <c r="A53" s="13"/>
      <c r="B53" s="18" t="s">
        <v>60</v>
      </c>
      <c r="C53" s="18"/>
      <c r="D53" s="19">
        <v>0</v>
      </c>
      <c r="E53" s="19">
        <v>0</v>
      </c>
      <c r="F53" s="19">
        <v>1</v>
      </c>
      <c r="G53" s="19">
        <f>F53*100/F52</f>
        <v>100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f t="shared" si="0"/>
        <v>1</v>
      </c>
      <c r="W53" s="20">
        <f>V53*100/V52</f>
        <v>50</v>
      </c>
    </row>
    <row r="54" spans="1:24" ht="18.75" customHeight="1" x14ac:dyDescent="0.55000000000000004">
      <c r="A54" s="13"/>
      <c r="B54" s="18" t="s">
        <v>56</v>
      </c>
      <c r="C54" s="18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1</v>
      </c>
      <c r="S54" s="19">
        <f>R54*100/R52</f>
        <v>100</v>
      </c>
      <c r="T54" s="19">
        <v>0</v>
      </c>
      <c r="U54" s="19">
        <v>0</v>
      </c>
      <c r="V54" s="19">
        <f t="shared" si="0"/>
        <v>1</v>
      </c>
      <c r="W54" s="20">
        <f>V54*100/V52</f>
        <v>50</v>
      </c>
    </row>
    <row r="55" spans="1:24" x14ac:dyDescent="0.55000000000000004">
      <c r="A55" s="13"/>
      <c r="B55" s="33" t="s">
        <v>67</v>
      </c>
      <c r="C55" s="33"/>
      <c r="D55" s="15">
        <f>SUM(D56:D58)</f>
        <v>0</v>
      </c>
      <c r="E55" s="15">
        <f>SUM(E56:E58)</f>
        <v>0</v>
      </c>
      <c r="F55" s="15">
        <f t="shared" ref="F55:U55" si="18">SUM(F56:F58)</f>
        <v>1</v>
      </c>
      <c r="G55" s="15">
        <f t="shared" si="18"/>
        <v>100</v>
      </c>
      <c r="H55" s="15">
        <f t="shared" si="18"/>
        <v>0</v>
      </c>
      <c r="I55" s="15">
        <f t="shared" si="18"/>
        <v>0</v>
      </c>
      <c r="J55" s="15">
        <f t="shared" si="18"/>
        <v>0</v>
      </c>
      <c r="K55" s="15">
        <f t="shared" si="18"/>
        <v>0</v>
      </c>
      <c r="L55" s="15">
        <f t="shared" si="18"/>
        <v>0</v>
      </c>
      <c r="M55" s="15">
        <f t="shared" si="18"/>
        <v>0</v>
      </c>
      <c r="N55" s="15">
        <f t="shared" si="18"/>
        <v>0</v>
      </c>
      <c r="O55" s="15">
        <f t="shared" si="18"/>
        <v>0</v>
      </c>
      <c r="P55" s="15">
        <f t="shared" si="18"/>
        <v>0</v>
      </c>
      <c r="Q55" s="15">
        <f t="shared" si="18"/>
        <v>0</v>
      </c>
      <c r="R55" s="15">
        <f t="shared" si="18"/>
        <v>0</v>
      </c>
      <c r="S55" s="15">
        <f t="shared" si="18"/>
        <v>0</v>
      </c>
      <c r="T55" s="15">
        <f t="shared" si="18"/>
        <v>0</v>
      </c>
      <c r="U55" s="15">
        <f t="shared" si="18"/>
        <v>0</v>
      </c>
      <c r="V55" s="15">
        <f t="shared" si="0"/>
        <v>1</v>
      </c>
      <c r="W55" s="15">
        <f t="shared" ref="W55" si="19">SUM(W56:W58)</f>
        <v>100</v>
      </c>
    </row>
    <row r="56" spans="1:24" ht="18.75" customHeight="1" x14ac:dyDescent="0.55000000000000004">
      <c r="A56" s="13"/>
      <c r="B56" s="18" t="s">
        <v>62</v>
      </c>
      <c r="C56" s="18"/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19">
        <f t="shared" si="0"/>
        <v>0</v>
      </c>
      <c r="W56" s="19">
        <f>V56*100/V55</f>
        <v>0</v>
      </c>
    </row>
    <row r="57" spans="1:24" ht="18.75" customHeight="1" x14ac:dyDescent="0.55000000000000004">
      <c r="A57" s="13"/>
      <c r="B57" s="18" t="s">
        <v>63</v>
      </c>
      <c r="C57" s="18"/>
      <c r="D57" s="27">
        <v>0</v>
      </c>
      <c r="E57" s="27">
        <v>0</v>
      </c>
      <c r="F57" s="27">
        <v>1</v>
      </c>
      <c r="G57" s="27">
        <f>F57*100/F55</f>
        <v>100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19">
        <f t="shared" si="0"/>
        <v>1</v>
      </c>
      <c r="W57" s="19">
        <f>V57*100/V55</f>
        <v>100</v>
      </c>
    </row>
    <row r="58" spans="1:24" ht="18.75" customHeight="1" x14ac:dyDescent="0.55000000000000004">
      <c r="A58" s="13"/>
      <c r="B58" s="18" t="s">
        <v>68</v>
      </c>
      <c r="C58" s="18"/>
      <c r="D58" s="27">
        <v>0</v>
      </c>
      <c r="E58" s="27">
        <v>0</v>
      </c>
      <c r="F58" s="27" t="s">
        <v>69</v>
      </c>
      <c r="G58" s="27"/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19">
        <f t="shared" si="0"/>
        <v>0</v>
      </c>
      <c r="W58" s="19">
        <f>V58*100/V55</f>
        <v>0</v>
      </c>
    </row>
    <row r="59" spans="1:24" s="26" customFormat="1" ht="18.75" customHeight="1" x14ac:dyDescent="0.55000000000000004">
      <c r="A59" s="21" t="s">
        <v>70</v>
      </c>
      <c r="B59" s="21" t="s">
        <v>71</v>
      </c>
      <c r="C59" s="21"/>
      <c r="D59" s="23">
        <v>10</v>
      </c>
      <c r="E59" s="23">
        <v>100</v>
      </c>
      <c r="F59" s="23">
        <v>11</v>
      </c>
      <c r="G59" s="23">
        <v>100</v>
      </c>
      <c r="H59" s="23">
        <v>11</v>
      </c>
      <c r="I59" s="23">
        <v>100</v>
      </c>
      <c r="J59" s="23">
        <v>7</v>
      </c>
      <c r="K59" s="23">
        <v>100</v>
      </c>
      <c r="L59" s="23">
        <v>4</v>
      </c>
      <c r="M59" s="23">
        <v>100</v>
      </c>
      <c r="N59" s="23">
        <v>7</v>
      </c>
      <c r="O59" s="23">
        <v>100</v>
      </c>
      <c r="P59" s="23">
        <v>8</v>
      </c>
      <c r="Q59" s="23">
        <v>100</v>
      </c>
      <c r="R59" s="23">
        <v>6</v>
      </c>
      <c r="S59" s="23">
        <v>100</v>
      </c>
      <c r="T59" s="23">
        <v>9</v>
      </c>
      <c r="U59" s="23">
        <v>100</v>
      </c>
      <c r="V59" s="23">
        <v>78</v>
      </c>
      <c r="W59" s="23">
        <v>100</v>
      </c>
    </row>
    <row r="60" spans="1:24" s="26" customFormat="1" ht="40.5" customHeight="1" x14ac:dyDescent="0.6">
      <c r="A60" s="21"/>
      <c r="B60" s="21" t="s">
        <v>72</v>
      </c>
      <c r="C60" s="21"/>
      <c r="D60" s="22">
        <f>D62+D68+D73</f>
        <v>2</v>
      </c>
      <c r="E60" s="24">
        <f>D60*100/D59</f>
        <v>20</v>
      </c>
      <c r="F60" s="22">
        <f>F62+F68+F73</f>
        <v>0</v>
      </c>
      <c r="G60" s="24">
        <f>F60*100/F59</f>
        <v>0</v>
      </c>
      <c r="H60" s="22">
        <f>H62+H68+H73</f>
        <v>3</v>
      </c>
      <c r="I60" s="24">
        <f>H60*100/H59</f>
        <v>27.272727272727273</v>
      </c>
      <c r="J60" s="22">
        <f>J62+J68+J73</f>
        <v>14</v>
      </c>
      <c r="K60" s="24">
        <f>J60*100/J60</f>
        <v>100</v>
      </c>
      <c r="L60" s="22">
        <f>L62+L68+L73</f>
        <v>0</v>
      </c>
      <c r="M60" s="24">
        <f>L60*100/L59</f>
        <v>0</v>
      </c>
      <c r="N60" s="22">
        <f>N62+N68+N73</f>
        <v>0</v>
      </c>
      <c r="O60" s="24">
        <f>N60*100/N59</f>
        <v>0</v>
      </c>
      <c r="P60" s="22">
        <f>P62+P68+P73</f>
        <v>0</v>
      </c>
      <c r="Q60" s="24">
        <f>P60*100/P59</f>
        <v>0</v>
      </c>
      <c r="R60" s="22">
        <f>R62+R68+R73</f>
        <v>2</v>
      </c>
      <c r="S60" s="24">
        <f>R60*100/R59</f>
        <v>33.333333333333336</v>
      </c>
      <c r="T60" s="22">
        <f>T62+T68+T73</f>
        <v>9</v>
      </c>
      <c r="U60" s="24">
        <f>T60*100/T59</f>
        <v>100</v>
      </c>
      <c r="V60" s="34">
        <f>V62+V68+V73</f>
        <v>30</v>
      </c>
      <c r="W60" s="24">
        <f>V60*100/V59</f>
        <v>38.46153846153846</v>
      </c>
      <c r="X60" s="35" t="s">
        <v>73</v>
      </c>
    </row>
    <row r="61" spans="1:24" s="26" customFormat="1" ht="18.75" customHeight="1" x14ac:dyDescent="0.55000000000000004">
      <c r="A61" s="21"/>
      <c r="B61" s="21" t="s">
        <v>74</v>
      </c>
      <c r="C61" s="21"/>
      <c r="D61" s="36"/>
      <c r="E61" s="36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4" ht="18.75" customHeight="1" x14ac:dyDescent="0.55000000000000004">
      <c r="A62" s="21"/>
      <c r="B62" s="21" t="s">
        <v>75</v>
      </c>
      <c r="C62" s="21"/>
      <c r="D62" s="37">
        <v>1</v>
      </c>
      <c r="E62" s="37"/>
      <c r="F62" s="37">
        <v>0</v>
      </c>
      <c r="G62" s="37"/>
      <c r="H62" s="37">
        <v>2</v>
      </c>
      <c r="I62" s="37"/>
      <c r="J62" s="37">
        <v>7</v>
      </c>
      <c r="K62" s="37"/>
      <c r="L62" s="37">
        <v>0</v>
      </c>
      <c r="M62" s="37"/>
      <c r="N62" s="37">
        <v>0</v>
      </c>
      <c r="O62" s="37"/>
      <c r="P62" s="37">
        <v>0</v>
      </c>
      <c r="Q62" s="37"/>
      <c r="R62" s="37">
        <v>1</v>
      </c>
      <c r="S62" s="37"/>
      <c r="T62" s="37">
        <v>5</v>
      </c>
      <c r="U62" s="37"/>
      <c r="V62" s="37">
        <f t="shared" si="0"/>
        <v>16</v>
      </c>
      <c r="W62" s="38">
        <f>V62*100/V60</f>
        <v>53.333333333333336</v>
      </c>
    </row>
    <row r="63" spans="1:24" x14ac:dyDescent="0.55000000000000004">
      <c r="A63" s="21"/>
      <c r="B63" s="39"/>
      <c r="C63" s="40" t="s">
        <v>76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4" ht="18.75" customHeight="1" x14ac:dyDescent="0.6">
      <c r="A64" s="21"/>
      <c r="B64" s="41"/>
      <c r="C64" s="42" t="s">
        <v>77</v>
      </c>
      <c r="D64" s="19">
        <v>0</v>
      </c>
      <c r="E64" s="19"/>
      <c r="F64" s="19">
        <v>0</v>
      </c>
      <c r="G64" s="19"/>
      <c r="H64" s="19">
        <v>0</v>
      </c>
      <c r="I64" s="19"/>
      <c r="J64" s="19">
        <v>7</v>
      </c>
      <c r="K64" s="19"/>
      <c r="L64" s="19">
        <v>0</v>
      </c>
      <c r="M64" s="19"/>
      <c r="N64" s="19">
        <v>0</v>
      </c>
      <c r="O64" s="19"/>
      <c r="P64" s="19">
        <v>0</v>
      </c>
      <c r="Q64" s="19"/>
      <c r="R64" s="19">
        <v>0</v>
      </c>
      <c r="S64" s="19"/>
      <c r="T64" s="19">
        <v>4</v>
      </c>
      <c r="U64" s="19"/>
      <c r="V64" s="19">
        <f t="shared" si="0"/>
        <v>11</v>
      </c>
      <c r="W64" s="19"/>
    </row>
    <row r="65" spans="1:23" ht="18.75" customHeight="1" x14ac:dyDescent="0.55000000000000004">
      <c r="A65" s="21"/>
      <c r="B65" s="42"/>
      <c r="C65" s="42" t="s">
        <v>78</v>
      </c>
      <c r="D65" s="19">
        <v>0</v>
      </c>
      <c r="E65" s="19"/>
      <c r="F65" s="19">
        <v>0</v>
      </c>
      <c r="G65" s="19"/>
      <c r="H65" s="19">
        <v>0</v>
      </c>
      <c r="I65" s="19"/>
      <c r="J65" s="19">
        <v>7</v>
      </c>
      <c r="K65" s="19"/>
      <c r="L65" s="19">
        <v>0</v>
      </c>
      <c r="M65" s="19"/>
      <c r="N65" s="19">
        <v>0</v>
      </c>
      <c r="O65" s="19"/>
      <c r="P65" s="19">
        <v>0</v>
      </c>
      <c r="Q65" s="19"/>
      <c r="R65" s="19">
        <v>1</v>
      </c>
      <c r="S65" s="19"/>
      <c r="T65" s="19">
        <v>1</v>
      </c>
      <c r="U65" s="19"/>
      <c r="V65" s="19">
        <f t="shared" si="0"/>
        <v>9</v>
      </c>
      <c r="W65" s="19"/>
    </row>
    <row r="66" spans="1:23" ht="18.75" customHeight="1" x14ac:dyDescent="0.55000000000000004">
      <c r="A66" s="21"/>
      <c r="B66" s="42"/>
      <c r="C66" s="42" t="s">
        <v>79</v>
      </c>
      <c r="D66" s="43">
        <v>0</v>
      </c>
      <c r="E66" s="43"/>
      <c r="F66" s="43">
        <v>0</v>
      </c>
      <c r="G66" s="43"/>
      <c r="H66" s="43">
        <v>0</v>
      </c>
      <c r="I66" s="43"/>
      <c r="J66" s="43">
        <v>0</v>
      </c>
      <c r="K66" s="43"/>
      <c r="L66" s="43">
        <v>0</v>
      </c>
      <c r="M66" s="43"/>
      <c r="N66" s="43">
        <v>0</v>
      </c>
      <c r="O66" s="43"/>
      <c r="P66" s="43">
        <v>0</v>
      </c>
      <c r="Q66" s="43"/>
      <c r="R66" s="43">
        <v>5000</v>
      </c>
      <c r="S66" s="43"/>
      <c r="T66" s="43">
        <v>7305000</v>
      </c>
      <c r="U66" s="43"/>
      <c r="V66" s="43">
        <f t="shared" si="0"/>
        <v>7310000</v>
      </c>
      <c r="W66" s="43"/>
    </row>
    <row r="67" spans="1:23" ht="18.75" customHeight="1" x14ac:dyDescent="0.55000000000000004">
      <c r="A67" s="21"/>
      <c r="B67" s="21" t="s">
        <v>80</v>
      </c>
      <c r="C67" s="21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8.75" customHeight="1" x14ac:dyDescent="0.55000000000000004">
      <c r="A68" s="21"/>
      <c r="B68" s="21" t="s">
        <v>75</v>
      </c>
      <c r="C68" s="21"/>
      <c r="D68" s="37">
        <v>0</v>
      </c>
      <c r="E68" s="37"/>
      <c r="F68" s="37">
        <v>0</v>
      </c>
      <c r="G68" s="37"/>
      <c r="H68" s="37">
        <v>1</v>
      </c>
      <c r="I68" s="37"/>
      <c r="J68" s="37">
        <v>7</v>
      </c>
      <c r="K68" s="37"/>
      <c r="L68" s="37">
        <v>0</v>
      </c>
      <c r="M68" s="37"/>
      <c r="N68" s="37">
        <v>0</v>
      </c>
      <c r="O68" s="37"/>
      <c r="P68" s="37">
        <v>0</v>
      </c>
      <c r="Q68" s="37"/>
      <c r="R68" s="37">
        <v>0</v>
      </c>
      <c r="S68" s="37"/>
      <c r="T68" s="37">
        <v>0</v>
      </c>
      <c r="U68" s="37"/>
      <c r="V68" s="37">
        <f t="shared" si="0"/>
        <v>8</v>
      </c>
      <c r="W68" s="38">
        <f>V68*100/V60</f>
        <v>26.666666666666668</v>
      </c>
    </row>
    <row r="69" spans="1:23" x14ac:dyDescent="0.55000000000000004">
      <c r="A69" s="21"/>
      <c r="B69" s="42"/>
      <c r="C69" s="42" t="s">
        <v>81</v>
      </c>
      <c r="D69" s="19"/>
      <c r="E69" s="19"/>
      <c r="F69" s="19"/>
      <c r="G69" s="19"/>
      <c r="H69" s="19">
        <v>0</v>
      </c>
      <c r="I69" s="19"/>
      <c r="J69" s="19" t="s">
        <v>82</v>
      </c>
      <c r="K69" s="19"/>
      <c r="L69" s="19">
        <v>0</v>
      </c>
      <c r="M69" s="19"/>
      <c r="N69" s="19">
        <v>0</v>
      </c>
      <c r="O69" s="19"/>
      <c r="P69" s="19">
        <v>0</v>
      </c>
      <c r="Q69" s="19"/>
      <c r="R69" s="19">
        <v>0</v>
      </c>
      <c r="S69" s="19"/>
      <c r="T69" s="19">
        <v>0</v>
      </c>
      <c r="U69" s="19"/>
      <c r="V69" s="19">
        <f t="shared" si="0"/>
        <v>0</v>
      </c>
      <c r="W69" s="19"/>
    </row>
    <row r="70" spans="1:23" x14ac:dyDescent="0.6">
      <c r="A70" s="21"/>
      <c r="B70" s="41"/>
      <c r="C70" s="40" t="s">
        <v>76</v>
      </c>
      <c r="D70" s="19">
        <v>0</v>
      </c>
      <c r="E70" s="19"/>
      <c r="F70" s="19">
        <v>0</v>
      </c>
      <c r="G70" s="19"/>
      <c r="H70" s="19">
        <v>0</v>
      </c>
      <c r="I70" s="19"/>
      <c r="J70" s="19">
        <v>0</v>
      </c>
      <c r="K70" s="19"/>
      <c r="L70" s="19">
        <v>0</v>
      </c>
      <c r="M70" s="19"/>
      <c r="N70" s="19">
        <v>0</v>
      </c>
      <c r="O70" s="19"/>
      <c r="P70" s="19">
        <v>0</v>
      </c>
      <c r="Q70" s="19"/>
      <c r="R70" s="19">
        <v>0</v>
      </c>
      <c r="S70" s="19"/>
      <c r="T70" s="19">
        <v>0</v>
      </c>
      <c r="U70" s="19"/>
      <c r="V70" s="19">
        <f t="shared" si="0"/>
        <v>0</v>
      </c>
      <c r="W70" s="19"/>
    </row>
    <row r="71" spans="1:23" ht="18.75" customHeight="1" x14ac:dyDescent="0.6">
      <c r="A71" s="21"/>
      <c r="B71" s="41"/>
      <c r="C71" s="42" t="s">
        <v>79</v>
      </c>
      <c r="D71" s="43">
        <v>0</v>
      </c>
      <c r="E71" s="43"/>
      <c r="F71" s="43">
        <v>0</v>
      </c>
      <c r="G71" s="43"/>
      <c r="H71" s="43">
        <v>0</v>
      </c>
      <c r="I71" s="43"/>
      <c r="J71" s="43">
        <v>0</v>
      </c>
      <c r="K71" s="43"/>
      <c r="L71" s="43">
        <v>0</v>
      </c>
      <c r="M71" s="43"/>
      <c r="N71" s="43">
        <v>0</v>
      </c>
      <c r="O71" s="43"/>
      <c r="P71" s="43">
        <v>0</v>
      </c>
      <c r="Q71" s="43"/>
      <c r="R71" s="43">
        <v>0</v>
      </c>
      <c r="S71" s="43"/>
      <c r="T71" s="43">
        <v>0</v>
      </c>
      <c r="U71" s="43"/>
      <c r="V71" s="43">
        <f t="shared" si="0"/>
        <v>0</v>
      </c>
      <c r="W71" s="43"/>
    </row>
    <row r="72" spans="1:23" ht="18.75" customHeight="1" x14ac:dyDescent="0.55000000000000004">
      <c r="A72" s="21"/>
      <c r="B72" s="21" t="s">
        <v>83</v>
      </c>
      <c r="C72" s="21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1:23" ht="18.75" customHeight="1" x14ac:dyDescent="0.55000000000000004">
      <c r="A73" s="21"/>
      <c r="B73" s="21" t="s">
        <v>75</v>
      </c>
      <c r="C73" s="21"/>
      <c r="D73" s="37">
        <f>SUM(D74:D79)</f>
        <v>1</v>
      </c>
      <c r="E73" s="44"/>
      <c r="F73" s="44">
        <f>SUM(F74:F79)</f>
        <v>0</v>
      </c>
      <c r="G73" s="44"/>
      <c r="H73" s="44">
        <f>SUM(H74:H79)</f>
        <v>0</v>
      </c>
      <c r="I73" s="44"/>
      <c r="J73" s="44">
        <f>SUM(J74:J79)</f>
        <v>0</v>
      </c>
      <c r="K73" s="44"/>
      <c r="L73" s="44">
        <f>SUM(L74:L79)</f>
        <v>0</v>
      </c>
      <c r="M73" s="44"/>
      <c r="N73" s="44">
        <f>SUM(N74:N79)</f>
        <v>0</v>
      </c>
      <c r="O73" s="44"/>
      <c r="P73" s="44">
        <f>SUM(P74:P79)</f>
        <v>0</v>
      </c>
      <c r="Q73" s="44"/>
      <c r="R73" s="44">
        <f>SUM(R74:R79)</f>
        <v>1</v>
      </c>
      <c r="S73" s="44"/>
      <c r="T73" s="44">
        <f>SUM(T74:T79)</f>
        <v>4</v>
      </c>
      <c r="U73" s="44"/>
      <c r="V73" s="44">
        <f>SUM(V74:V79)</f>
        <v>6</v>
      </c>
      <c r="W73" s="46">
        <f>V73*100/V59</f>
        <v>7.6923076923076925</v>
      </c>
    </row>
    <row r="74" spans="1:23" ht="18.75" customHeight="1" x14ac:dyDescent="0.55000000000000004">
      <c r="A74" s="21"/>
      <c r="B74" s="42"/>
      <c r="C74" s="42" t="s">
        <v>3</v>
      </c>
      <c r="D74" s="19">
        <v>0</v>
      </c>
      <c r="E74" s="19"/>
      <c r="F74" s="19">
        <v>0</v>
      </c>
      <c r="G74" s="19"/>
      <c r="H74" s="19">
        <v>0</v>
      </c>
      <c r="I74" s="19"/>
      <c r="J74" s="19">
        <v>0</v>
      </c>
      <c r="K74" s="19"/>
      <c r="L74" s="19">
        <v>0</v>
      </c>
      <c r="M74" s="19"/>
      <c r="N74" s="19">
        <v>0</v>
      </c>
      <c r="O74" s="19"/>
      <c r="P74" s="19">
        <v>0</v>
      </c>
      <c r="Q74" s="19"/>
      <c r="R74" s="19">
        <v>0</v>
      </c>
      <c r="S74" s="19"/>
      <c r="T74" s="19">
        <v>4</v>
      </c>
      <c r="U74" s="19"/>
      <c r="V74" s="19">
        <f t="shared" ref="V74:V131" si="20">SUM(D74,F74,H74,J74,L74,N74,P74,R74,T74)</f>
        <v>4</v>
      </c>
      <c r="W74" s="19"/>
    </row>
    <row r="75" spans="1:23" x14ac:dyDescent="0.55000000000000004">
      <c r="A75" s="21"/>
      <c r="B75" s="42"/>
      <c r="C75" s="42" t="s">
        <v>84</v>
      </c>
      <c r="D75" s="19">
        <v>0</v>
      </c>
      <c r="E75" s="19"/>
      <c r="F75" s="19">
        <v>0</v>
      </c>
      <c r="G75" s="19"/>
      <c r="H75" s="19">
        <v>0</v>
      </c>
      <c r="I75" s="19"/>
      <c r="J75" s="19">
        <v>0</v>
      </c>
      <c r="K75" s="19"/>
      <c r="L75" s="19">
        <v>0</v>
      </c>
      <c r="M75" s="19"/>
      <c r="N75" s="19">
        <v>0</v>
      </c>
      <c r="O75" s="19"/>
      <c r="P75" s="19">
        <v>0</v>
      </c>
      <c r="Q75" s="19"/>
      <c r="R75" s="19">
        <v>0</v>
      </c>
      <c r="S75" s="19"/>
      <c r="T75" s="19">
        <v>0</v>
      </c>
      <c r="U75" s="19"/>
      <c r="V75" s="19">
        <f t="shared" si="20"/>
        <v>0</v>
      </c>
      <c r="W75" s="19"/>
    </row>
    <row r="76" spans="1:23" x14ac:dyDescent="0.55000000000000004">
      <c r="A76" s="21"/>
      <c r="B76" s="42"/>
      <c r="C76" s="42" t="s">
        <v>85</v>
      </c>
      <c r="D76" s="19">
        <v>0</v>
      </c>
      <c r="E76" s="19"/>
      <c r="F76" s="19">
        <v>0</v>
      </c>
      <c r="G76" s="19"/>
      <c r="H76" s="19">
        <v>0</v>
      </c>
      <c r="I76" s="19"/>
      <c r="J76" s="19">
        <v>0</v>
      </c>
      <c r="K76" s="19"/>
      <c r="L76" s="19">
        <v>0</v>
      </c>
      <c r="M76" s="19"/>
      <c r="N76" s="19">
        <v>0</v>
      </c>
      <c r="O76" s="19"/>
      <c r="P76" s="19">
        <v>0</v>
      </c>
      <c r="Q76" s="19"/>
      <c r="R76" s="19">
        <v>0</v>
      </c>
      <c r="S76" s="19"/>
      <c r="T76" s="19">
        <v>0</v>
      </c>
      <c r="U76" s="19"/>
      <c r="V76" s="19">
        <f t="shared" si="20"/>
        <v>0</v>
      </c>
      <c r="W76" s="19"/>
    </row>
    <row r="77" spans="1:23" ht="18.75" customHeight="1" x14ac:dyDescent="0.55000000000000004">
      <c r="A77" s="21"/>
      <c r="B77" s="42"/>
      <c r="C77" s="42" t="s">
        <v>86</v>
      </c>
      <c r="D77" s="19">
        <v>1</v>
      </c>
      <c r="E77" s="19"/>
      <c r="F77" s="19">
        <v>0</v>
      </c>
      <c r="G77" s="19"/>
      <c r="H77" s="19">
        <v>0</v>
      </c>
      <c r="I77" s="19"/>
      <c r="J77" s="19">
        <v>0</v>
      </c>
      <c r="K77" s="19"/>
      <c r="L77" s="19">
        <v>0</v>
      </c>
      <c r="M77" s="19"/>
      <c r="N77" s="19">
        <v>0</v>
      </c>
      <c r="O77" s="19"/>
      <c r="P77" s="19">
        <v>0</v>
      </c>
      <c r="Q77" s="19"/>
      <c r="R77" s="19">
        <v>1</v>
      </c>
      <c r="S77" s="19"/>
      <c r="T77" s="19">
        <v>0</v>
      </c>
      <c r="U77" s="19"/>
      <c r="V77" s="19">
        <f t="shared" si="20"/>
        <v>2</v>
      </c>
      <c r="W77" s="19"/>
    </row>
    <row r="78" spans="1:23" x14ac:dyDescent="0.55000000000000004">
      <c r="A78" s="21"/>
      <c r="B78" s="42"/>
      <c r="C78" s="42" t="s">
        <v>87</v>
      </c>
      <c r="D78" s="19">
        <v>0</v>
      </c>
      <c r="E78" s="19"/>
      <c r="F78" s="19">
        <v>0</v>
      </c>
      <c r="G78" s="19"/>
      <c r="H78" s="19">
        <v>0</v>
      </c>
      <c r="I78" s="19"/>
      <c r="J78" s="19">
        <v>0</v>
      </c>
      <c r="K78" s="19"/>
      <c r="L78" s="19">
        <v>0</v>
      </c>
      <c r="M78" s="19"/>
      <c r="N78" s="19">
        <v>0</v>
      </c>
      <c r="O78" s="19"/>
      <c r="P78" s="19">
        <v>0</v>
      </c>
      <c r="Q78" s="19"/>
      <c r="R78" s="19">
        <v>0</v>
      </c>
      <c r="S78" s="19"/>
      <c r="T78" s="19">
        <v>0</v>
      </c>
      <c r="U78" s="19"/>
      <c r="V78" s="19">
        <f t="shared" si="20"/>
        <v>0</v>
      </c>
      <c r="W78" s="19"/>
    </row>
    <row r="79" spans="1:23" ht="18.75" customHeight="1" x14ac:dyDescent="0.55000000000000004">
      <c r="A79" s="21"/>
      <c r="B79" s="42"/>
      <c r="C79" s="42" t="s">
        <v>51</v>
      </c>
      <c r="D79" s="19">
        <v>0</v>
      </c>
      <c r="E79" s="19"/>
      <c r="F79" s="19">
        <v>0</v>
      </c>
      <c r="G79" s="19"/>
      <c r="H79" s="19">
        <v>0</v>
      </c>
      <c r="I79" s="19"/>
      <c r="J79" s="19">
        <v>0</v>
      </c>
      <c r="K79" s="19"/>
      <c r="L79" s="19">
        <v>0</v>
      </c>
      <c r="M79" s="19"/>
      <c r="N79" s="19">
        <v>0</v>
      </c>
      <c r="O79" s="19"/>
      <c r="P79" s="19">
        <v>0</v>
      </c>
      <c r="Q79" s="19"/>
      <c r="R79" s="19">
        <v>0</v>
      </c>
      <c r="S79" s="19"/>
      <c r="T79" s="19">
        <v>0</v>
      </c>
      <c r="U79" s="19"/>
      <c r="V79" s="19">
        <f t="shared" si="20"/>
        <v>0</v>
      </c>
      <c r="W79" s="19"/>
    </row>
    <row r="80" spans="1:23" x14ac:dyDescent="0.6">
      <c r="A80" s="21"/>
      <c r="B80" s="41"/>
      <c r="C80" s="40" t="s">
        <v>76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x14ac:dyDescent="0.6">
      <c r="A81" s="21"/>
      <c r="B81" s="41"/>
      <c r="C81" s="47" t="s">
        <v>78</v>
      </c>
      <c r="D81" s="19">
        <v>0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>
        <v>1</v>
      </c>
      <c r="S81" s="19"/>
      <c r="T81" s="19"/>
      <c r="U81" s="19"/>
      <c r="V81" s="19"/>
      <c r="W81" s="19"/>
    </row>
    <row r="82" spans="1:23" ht="18.75" customHeight="1" x14ac:dyDescent="0.6">
      <c r="A82" s="21"/>
      <c r="B82" s="41"/>
      <c r="C82" s="42" t="s">
        <v>79</v>
      </c>
      <c r="D82" s="19">
        <v>0</v>
      </c>
      <c r="E82" s="19"/>
      <c r="F82" s="19">
        <v>0</v>
      </c>
      <c r="G82" s="19"/>
      <c r="H82" s="19">
        <v>0</v>
      </c>
      <c r="I82" s="19"/>
      <c r="J82" s="19">
        <v>0</v>
      </c>
      <c r="K82" s="19"/>
      <c r="L82" s="19">
        <v>0</v>
      </c>
      <c r="M82" s="19"/>
      <c r="N82" s="19">
        <v>0</v>
      </c>
      <c r="O82" s="19"/>
      <c r="P82" s="19">
        <v>0</v>
      </c>
      <c r="Q82" s="19"/>
      <c r="R82" s="43">
        <v>3000</v>
      </c>
      <c r="S82" s="19"/>
      <c r="T82" s="19">
        <v>0</v>
      </c>
      <c r="U82" s="19"/>
      <c r="V82" s="43">
        <f t="shared" si="20"/>
        <v>3000</v>
      </c>
      <c r="W82" s="19"/>
    </row>
    <row r="83" spans="1:23" s="26" customFormat="1" ht="18.75" customHeight="1" x14ac:dyDescent="0.6">
      <c r="A83" s="48" t="s">
        <v>88</v>
      </c>
      <c r="B83" s="49" t="s">
        <v>89</v>
      </c>
      <c r="C83" s="49"/>
      <c r="D83" s="16">
        <f t="shared" ref="D83:W83" si="21">SUM(D84:D89)</f>
        <v>4</v>
      </c>
      <c r="E83" s="16">
        <f t="shared" si="21"/>
        <v>100</v>
      </c>
      <c r="F83" s="16">
        <f t="shared" si="21"/>
        <v>2</v>
      </c>
      <c r="G83" s="16">
        <f t="shared" si="21"/>
        <v>100</v>
      </c>
      <c r="H83" s="16">
        <f t="shared" si="21"/>
        <v>2</v>
      </c>
      <c r="I83" s="16">
        <f t="shared" si="21"/>
        <v>100</v>
      </c>
      <c r="J83" s="16">
        <f t="shared" si="21"/>
        <v>0</v>
      </c>
      <c r="K83" s="16">
        <f t="shared" si="21"/>
        <v>0</v>
      </c>
      <c r="L83" s="16">
        <f t="shared" si="21"/>
        <v>0</v>
      </c>
      <c r="M83" s="16">
        <f t="shared" si="21"/>
        <v>0</v>
      </c>
      <c r="N83" s="16">
        <f t="shared" si="21"/>
        <v>0</v>
      </c>
      <c r="O83" s="16">
        <f t="shared" si="21"/>
        <v>0</v>
      </c>
      <c r="P83" s="16">
        <f t="shared" si="21"/>
        <v>2</v>
      </c>
      <c r="Q83" s="16">
        <f t="shared" si="21"/>
        <v>100</v>
      </c>
      <c r="R83" s="16">
        <f t="shared" si="21"/>
        <v>2</v>
      </c>
      <c r="S83" s="16">
        <f t="shared" si="21"/>
        <v>100</v>
      </c>
      <c r="T83" s="16">
        <f t="shared" si="21"/>
        <v>1</v>
      </c>
      <c r="U83" s="16">
        <f t="shared" si="21"/>
        <v>100</v>
      </c>
      <c r="V83" s="16">
        <f t="shared" si="21"/>
        <v>13</v>
      </c>
      <c r="W83" s="25">
        <f t="shared" si="21"/>
        <v>100</v>
      </c>
    </row>
    <row r="84" spans="1:23" ht="18.75" customHeight="1" x14ac:dyDescent="0.55000000000000004">
      <c r="A84" s="50"/>
      <c r="B84" s="18" t="s">
        <v>90</v>
      </c>
      <c r="C84" s="18"/>
      <c r="D84" s="27">
        <v>2</v>
      </c>
      <c r="E84" s="27">
        <f>D84*100/D83</f>
        <v>50</v>
      </c>
      <c r="F84" s="27">
        <v>2</v>
      </c>
      <c r="G84" s="27">
        <f>F84*100/F83</f>
        <v>100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f>P84*100/P83</f>
        <v>0</v>
      </c>
      <c r="R84" s="27">
        <v>0</v>
      </c>
      <c r="S84" s="27">
        <v>0</v>
      </c>
      <c r="T84" s="27">
        <v>0</v>
      </c>
      <c r="U84" s="27">
        <f>T84*100/T83</f>
        <v>0</v>
      </c>
      <c r="V84" s="19">
        <f>SUM(D84,F84,H84,J84,L84,N84,P84,R84,T84)</f>
        <v>4</v>
      </c>
      <c r="W84" s="20">
        <f>V84*100/V83</f>
        <v>30.76923076923077</v>
      </c>
    </row>
    <row r="85" spans="1:23" ht="18.75" customHeight="1" x14ac:dyDescent="0.6">
      <c r="A85" s="50"/>
      <c r="B85" s="35" t="s">
        <v>91</v>
      </c>
      <c r="C85" s="35"/>
      <c r="D85" s="27">
        <v>2</v>
      </c>
      <c r="E85" s="27">
        <f>D85*100/D83</f>
        <v>50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1</v>
      </c>
      <c r="Q85" s="28">
        <f>P85*100/P83</f>
        <v>50</v>
      </c>
      <c r="R85" s="27">
        <v>1</v>
      </c>
      <c r="S85" s="27">
        <f>R85*100/R83</f>
        <v>50</v>
      </c>
      <c r="T85" s="27">
        <v>0</v>
      </c>
      <c r="U85" s="27">
        <f>T85*100/T83</f>
        <v>0</v>
      </c>
      <c r="V85" s="19">
        <f t="shared" si="20"/>
        <v>4</v>
      </c>
      <c r="W85" s="20">
        <f>V85*100/V83</f>
        <v>30.76923076923077</v>
      </c>
    </row>
    <row r="86" spans="1:23" ht="18.75" customHeight="1" x14ac:dyDescent="0.55000000000000004">
      <c r="A86" s="50"/>
      <c r="B86" s="18" t="s">
        <v>92</v>
      </c>
      <c r="C86" s="18"/>
      <c r="D86" s="27">
        <v>0</v>
      </c>
      <c r="E86" s="27">
        <f>D86*100/D83</f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8">
        <f>P86*100/P83</f>
        <v>0</v>
      </c>
      <c r="R86" s="27">
        <v>0</v>
      </c>
      <c r="S86" s="27">
        <v>0</v>
      </c>
      <c r="T86" s="27">
        <v>1</v>
      </c>
      <c r="U86" s="27">
        <f>T86*100/T83</f>
        <v>100</v>
      </c>
      <c r="V86" s="19">
        <f t="shared" si="20"/>
        <v>1</v>
      </c>
      <c r="W86" s="20">
        <f>V86*100/V83</f>
        <v>7.6923076923076925</v>
      </c>
    </row>
    <row r="87" spans="1:23" ht="18.75" customHeight="1" x14ac:dyDescent="0.55000000000000004">
      <c r="A87" s="50"/>
      <c r="B87" s="18" t="s">
        <v>93</v>
      </c>
      <c r="C87" s="18"/>
      <c r="D87" s="27">
        <v>0</v>
      </c>
      <c r="E87" s="27">
        <f>D87*100/D83</f>
        <v>0</v>
      </c>
      <c r="F87" s="27">
        <v>0</v>
      </c>
      <c r="G87" s="27">
        <v>0</v>
      </c>
      <c r="H87" s="27">
        <v>1</v>
      </c>
      <c r="I87" s="27">
        <f>H87*100/H83</f>
        <v>50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1</v>
      </c>
      <c r="Q87" s="27">
        <f>P87*100/P83</f>
        <v>50</v>
      </c>
      <c r="R87" s="27">
        <v>0</v>
      </c>
      <c r="S87" s="27">
        <v>0</v>
      </c>
      <c r="T87" s="27">
        <v>0</v>
      </c>
      <c r="U87" s="27">
        <f>T87*100/T83</f>
        <v>0</v>
      </c>
      <c r="V87" s="19">
        <f t="shared" si="20"/>
        <v>2</v>
      </c>
      <c r="W87" s="20">
        <f>V87*100/V83</f>
        <v>15.384615384615385</v>
      </c>
    </row>
    <row r="88" spans="1:23" ht="18.75" customHeight="1" x14ac:dyDescent="0.55000000000000004">
      <c r="A88" s="50"/>
      <c r="B88" s="51" t="s">
        <v>94</v>
      </c>
      <c r="C88" s="52"/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1</v>
      </c>
      <c r="S88" s="27">
        <f>R88*100/R83</f>
        <v>50</v>
      </c>
      <c r="T88" s="27">
        <v>0</v>
      </c>
      <c r="U88" s="27">
        <v>0</v>
      </c>
      <c r="V88" s="19">
        <f t="shared" si="20"/>
        <v>1</v>
      </c>
      <c r="W88" s="20">
        <f>V88*100/V83</f>
        <v>7.6923076923076925</v>
      </c>
    </row>
    <row r="89" spans="1:23" ht="18.75" customHeight="1" x14ac:dyDescent="0.55000000000000004">
      <c r="A89" s="50"/>
      <c r="B89" s="51" t="s">
        <v>95</v>
      </c>
      <c r="C89" s="52"/>
      <c r="D89" s="27">
        <v>0</v>
      </c>
      <c r="E89" s="27">
        <v>0</v>
      </c>
      <c r="F89" s="27">
        <v>0</v>
      </c>
      <c r="G89" s="27">
        <v>0</v>
      </c>
      <c r="H89" s="27">
        <v>1</v>
      </c>
      <c r="I89" s="27">
        <f>H89*100/H83</f>
        <v>50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19">
        <f t="shared" si="20"/>
        <v>1</v>
      </c>
      <c r="W89" s="20">
        <f>V89*100/V83</f>
        <v>7.6923076923076925</v>
      </c>
    </row>
    <row r="90" spans="1:23" s="26" customFormat="1" ht="18.75" customHeight="1" x14ac:dyDescent="0.6">
      <c r="A90" s="50"/>
      <c r="B90" s="14" t="s">
        <v>96</v>
      </c>
      <c r="C90" s="14"/>
      <c r="D90" s="53">
        <f t="shared" ref="D90:W90" si="22">SUM(D91:D95)</f>
        <v>4</v>
      </c>
      <c r="E90" s="16">
        <f t="shared" si="22"/>
        <v>100</v>
      </c>
      <c r="F90" s="16">
        <f t="shared" si="22"/>
        <v>2</v>
      </c>
      <c r="G90" s="16">
        <f t="shared" si="22"/>
        <v>100</v>
      </c>
      <c r="H90" s="16">
        <f t="shared" si="22"/>
        <v>2</v>
      </c>
      <c r="I90" s="16">
        <f t="shared" si="22"/>
        <v>100</v>
      </c>
      <c r="J90" s="16">
        <f t="shared" si="22"/>
        <v>0</v>
      </c>
      <c r="K90" s="16">
        <f t="shared" si="22"/>
        <v>0</v>
      </c>
      <c r="L90" s="16">
        <f t="shared" si="22"/>
        <v>0</v>
      </c>
      <c r="M90" s="16">
        <f t="shared" si="22"/>
        <v>0</v>
      </c>
      <c r="N90" s="16">
        <f t="shared" si="22"/>
        <v>0</v>
      </c>
      <c r="O90" s="16">
        <f t="shared" si="22"/>
        <v>0</v>
      </c>
      <c r="P90" s="16">
        <f t="shared" si="22"/>
        <v>2</v>
      </c>
      <c r="Q90" s="16">
        <f t="shared" si="22"/>
        <v>100</v>
      </c>
      <c r="R90" s="16">
        <f t="shared" si="22"/>
        <v>0</v>
      </c>
      <c r="S90" s="16">
        <f t="shared" si="22"/>
        <v>0</v>
      </c>
      <c r="T90" s="16">
        <f t="shared" si="22"/>
        <v>1</v>
      </c>
      <c r="U90" s="16">
        <f t="shared" si="22"/>
        <v>100</v>
      </c>
      <c r="V90" s="16">
        <f t="shared" si="22"/>
        <v>11</v>
      </c>
      <c r="W90" s="25">
        <f t="shared" si="22"/>
        <v>100</v>
      </c>
    </row>
    <row r="91" spans="1:23" ht="18.75" customHeight="1" x14ac:dyDescent="0.55000000000000004">
      <c r="A91" s="50"/>
      <c r="B91" s="18" t="s">
        <v>97</v>
      </c>
      <c r="C91" s="18"/>
      <c r="D91" s="27">
        <v>3</v>
      </c>
      <c r="E91" s="27">
        <f>D91*100/D90</f>
        <v>75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f>P91*100/P90</f>
        <v>0</v>
      </c>
      <c r="R91" s="27">
        <v>0</v>
      </c>
      <c r="S91" s="27">
        <v>0</v>
      </c>
      <c r="T91" s="27">
        <v>0</v>
      </c>
      <c r="U91" s="27">
        <f>T91*100/T90</f>
        <v>0</v>
      </c>
      <c r="V91" s="19">
        <f t="shared" si="20"/>
        <v>3</v>
      </c>
      <c r="W91" s="20">
        <f>V91*100/V90</f>
        <v>27.272727272727273</v>
      </c>
    </row>
    <row r="92" spans="1:23" ht="18.75" customHeight="1" x14ac:dyDescent="0.55000000000000004">
      <c r="A92" s="50"/>
      <c r="B92" s="18" t="s">
        <v>98</v>
      </c>
      <c r="C92" s="18"/>
      <c r="D92" s="27">
        <v>1</v>
      </c>
      <c r="E92" s="27">
        <f>D92*100/D90</f>
        <v>25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f>P92*100/P90</f>
        <v>0</v>
      </c>
      <c r="R92" s="27">
        <v>0</v>
      </c>
      <c r="S92" s="27">
        <v>0</v>
      </c>
      <c r="T92" s="27">
        <v>0</v>
      </c>
      <c r="U92" s="27">
        <f>T92*100/T90</f>
        <v>0</v>
      </c>
      <c r="V92" s="19">
        <f t="shared" si="20"/>
        <v>1</v>
      </c>
      <c r="W92" s="20">
        <f>V92*100/V90</f>
        <v>9.0909090909090917</v>
      </c>
    </row>
    <row r="93" spans="1:23" ht="18.75" customHeight="1" x14ac:dyDescent="0.55000000000000004">
      <c r="A93" s="50"/>
      <c r="B93" s="18" t="s">
        <v>99</v>
      </c>
      <c r="C93" s="18"/>
      <c r="D93" s="27">
        <v>0</v>
      </c>
      <c r="E93" s="27">
        <f>D93*100/D90</f>
        <v>0</v>
      </c>
      <c r="F93" s="27">
        <v>0</v>
      </c>
      <c r="G93" s="27">
        <v>0</v>
      </c>
      <c r="H93" s="27">
        <v>1</v>
      </c>
      <c r="I93" s="27">
        <f>H93*100/H90</f>
        <v>50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19">
        <v>0</v>
      </c>
      <c r="P93" s="27">
        <v>0</v>
      </c>
      <c r="Q93" s="27">
        <f>P93*100/P90</f>
        <v>0</v>
      </c>
      <c r="R93" s="27">
        <v>0</v>
      </c>
      <c r="S93" s="27">
        <v>0</v>
      </c>
      <c r="T93" s="27">
        <v>0</v>
      </c>
      <c r="U93" s="27">
        <f>T93*100/T90</f>
        <v>0</v>
      </c>
      <c r="V93" s="19">
        <f t="shared" si="20"/>
        <v>1</v>
      </c>
      <c r="W93" s="20">
        <f>V93*100/V90</f>
        <v>9.0909090909090917</v>
      </c>
    </row>
    <row r="94" spans="1:23" ht="18.75" customHeight="1" x14ac:dyDescent="0.55000000000000004">
      <c r="A94" s="50"/>
      <c r="B94" s="51" t="s">
        <v>100</v>
      </c>
      <c r="C94" s="52"/>
      <c r="D94" s="27">
        <v>0</v>
      </c>
      <c r="E94" s="27">
        <v>0</v>
      </c>
      <c r="F94" s="27">
        <v>2</v>
      </c>
      <c r="G94" s="27">
        <f>F94*100/F90</f>
        <v>100</v>
      </c>
      <c r="H94" s="27">
        <v>1</v>
      </c>
      <c r="I94" s="27">
        <f>H94*100/H90</f>
        <v>50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19">
        <v>0</v>
      </c>
      <c r="P94" s="27">
        <v>1</v>
      </c>
      <c r="Q94" s="27">
        <f>P94*100/P90</f>
        <v>50</v>
      </c>
      <c r="R94" s="27">
        <v>0</v>
      </c>
      <c r="S94" s="27">
        <v>0</v>
      </c>
      <c r="T94" s="27">
        <v>1</v>
      </c>
      <c r="U94" s="27">
        <f>T94*100/T90</f>
        <v>100</v>
      </c>
      <c r="V94" s="19">
        <f t="shared" si="20"/>
        <v>5</v>
      </c>
      <c r="W94" s="20">
        <f>V94*100/V90</f>
        <v>45.454545454545453</v>
      </c>
    </row>
    <row r="95" spans="1:23" ht="18.75" customHeight="1" x14ac:dyDescent="0.55000000000000004">
      <c r="A95" s="54"/>
      <c r="B95" s="51" t="s">
        <v>101</v>
      </c>
      <c r="C95" s="52"/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19">
        <v>0</v>
      </c>
      <c r="P95" s="27">
        <v>1</v>
      </c>
      <c r="Q95" s="27">
        <f>P95*100/P90</f>
        <v>50</v>
      </c>
      <c r="R95" s="27">
        <v>0</v>
      </c>
      <c r="S95" s="27">
        <v>0</v>
      </c>
      <c r="T95" s="27">
        <v>0</v>
      </c>
      <c r="U95" s="27">
        <v>0</v>
      </c>
      <c r="V95" s="19">
        <f t="shared" si="20"/>
        <v>1</v>
      </c>
      <c r="W95" s="20">
        <f>V95*100/V90</f>
        <v>9.0909090909090917</v>
      </c>
    </row>
    <row r="96" spans="1:23" s="26" customFormat="1" x14ac:dyDescent="0.55000000000000004">
      <c r="A96" s="55" t="s">
        <v>102</v>
      </c>
      <c r="B96" s="55"/>
      <c r="C96" s="55"/>
      <c r="D96" s="56" t="s">
        <v>3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 t="s">
        <v>4</v>
      </c>
      <c r="W96" s="56"/>
    </row>
    <row r="97" spans="1:23" s="26" customFormat="1" ht="18.75" customHeight="1" x14ac:dyDescent="0.55000000000000004">
      <c r="A97" s="55"/>
      <c r="B97" s="55"/>
      <c r="C97" s="55"/>
      <c r="D97" s="5" t="s">
        <v>5</v>
      </c>
      <c r="E97" s="5"/>
      <c r="F97" s="6" t="s">
        <v>6</v>
      </c>
      <c r="G97" s="6"/>
      <c r="H97" s="5" t="s">
        <v>7</v>
      </c>
      <c r="I97" s="5"/>
      <c r="J97" s="6" t="s">
        <v>8</v>
      </c>
      <c r="K97" s="6"/>
      <c r="L97" s="5" t="s">
        <v>9</v>
      </c>
      <c r="M97" s="5"/>
      <c r="N97" s="6" t="s">
        <v>10</v>
      </c>
      <c r="O97" s="6"/>
      <c r="P97" s="5" t="s">
        <v>11</v>
      </c>
      <c r="Q97" s="5"/>
      <c r="R97" s="6" t="s">
        <v>12</v>
      </c>
      <c r="S97" s="6"/>
      <c r="T97" s="5" t="s">
        <v>13</v>
      </c>
      <c r="U97" s="5"/>
      <c r="V97" s="57" t="s">
        <v>14</v>
      </c>
      <c r="W97" s="58" t="s">
        <v>15</v>
      </c>
    </row>
    <row r="98" spans="1:23" s="26" customFormat="1" ht="18.75" customHeight="1" x14ac:dyDescent="0.55000000000000004">
      <c r="A98" s="55"/>
      <c r="B98" s="55"/>
      <c r="C98" s="55"/>
      <c r="D98" s="9" t="s">
        <v>14</v>
      </c>
      <c r="E98" s="10" t="s">
        <v>15</v>
      </c>
      <c r="F98" s="11" t="s">
        <v>14</v>
      </c>
      <c r="G98" s="12" t="s">
        <v>15</v>
      </c>
      <c r="H98" s="9" t="s">
        <v>14</v>
      </c>
      <c r="I98" s="10" t="s">
        <v>15</v>
      </c>
      <c r="J98" s="11" t="s">
        <v>14</v>
      </c>
      <c r="K98" s="12" t="s">
        <v>15</v>
      </c>
      <c r="L98" s="9" t="s">
        <v>14</v>
      </c>
      <c r="M98" s="10" t="s">
        <v>15</v>
      </c>
      <c r="N98" s="11" t="s">
        <v>14</v>
      </c>
      <c r="O98" s="12" t="s">
        <v>15</v>
      </c>
      <c r="P98" s="9" t="s">
        <v>14</v>
      </c>
      <c r="Q98" s="10" t="s">
        <v>15</v>
      </c>
      <c r="R98" s="11" t="s">
        <v>14</v>
      </c>
      <c r="S98" s="12" t="s">
        <v>15</v>
      </c>
      <c r="T98" s="9" t="s">
        <v>14</v>
      </c>
      <c r="U98" s="10" t="s">
        <v>15</v>
      </c>
      <c r="V98" s="57"/>
      <c r="W98" s="58"/>
    </row>
    <row r="99" spans="1:23" ht="18.75" customHeight="1" x14ac:dyDescent="0.55000000000000004">
      <c r="A99" s="59" t="s">
        <v>103</v>
      </c>
      <c r="B99" s="59"/>
      <c r="C99" s="59"/>
      <c r="D99" s="60">
        <v>125</v>
      </c>
      <c r="E99" s="60"/>
      <c r="F99" s="60">
        <v>176</v>
      </c>
      <c r="G99" s="60"/>
      <c r="H99" s="60">
        <v>176</v>
      </c>
      <c r="I99" s="60"/>
      <c r="J99" s="60">
        <v>67</v>
      </c>
      <c r="K99" s="60"/>
      <c r="L99" s="60">
        <v>62</v>
      </c>
      <c r="M99" s="60"/>
      <c r="N99" s="60">
        <v>94</v>
      </c>
      <c r="O99" s="60"/>
      <c r="P99" s="60">
        <v>163</v>
      </c>
      <c r="Q99" s="60"/>
      <c r="R99" s="60">
        <v>74</v>
      </c>
      <c r="S99" s="60"/>
      <c r="T99" s="60">
        <v>158</v>
      </c>
      <c r="U99" s="60"/>
      <c r="V99" s="61">
        <f t="shared" si="20"/>
        <v>1095</v>
      </c>
      <c r="W99" s="61"/>
    </row>
    <row r="100" spans="1:23" ht="18.75" customHeight="1" x14ac:dyDescent="0.55000000000000004">
      <c r="A100" s="62" t="s">
        <v>104</v>
      </c>
      <c r="B100" s="62"/>
      <c r="C100" s="62"/>
      <c r="D100" s="63">
        <v>10</v>
      </c>
      <c r="E100" s="63">
        <f t="shared" ref="E100" si="23">E101+E102</f>
        <v>100</v>
      </c>
      <c r="F100" s="63">
        <v>11</v>
      </c>
      <c r="G100" s="63">
        <f t="shared" ref="G100" si="24">G101+G102</f>
        <v>100</v>
      </c>
      <c r="H100" s="63">
        <v>11</v>
      </c>
      <c r="I100" s="63">
        <f t="shared" ref="I100" si="25">I101+I102</f>
        <v>100</v>
      </c>
      <c r="J100" s="63">
        <v>7</v>
      </c>
      <c r="K100" s="63">
        <f t="shared" ref="K100" si="26">K101+K102</f>
        <v>100</v>
      </c>
      <c r="L100" s="63">
        <v>4</v>
      </c>
      <c r="M100" s="63">
        <f t="shared" ref="M100" si="27">M101+M102</f>
        <v>100</v>
      </c>
      <c r="N100" s="63">
        <v>7</v>
      </c>
      <c r="O100" s="63">
        <f t="shared" ref="O100" si="28">O101+O102</f>
        <v>100</v>
      </c>
      <c r="P100" s="63">
        <v>8</v>
      </c>
      <c r="Q100" s="63">
        <f t="shared" ref="Q100" si="29">Q101+Q102</f>
        <v>100</v>
      </c>
      <c r="R100" s="63">
        <v>6</v>
      </c>
      <c r="S100" s="63">
        <f t="shared" ref="S100" si="30">S101+S102</f>
        <v>100</v>
      </c>
      <c r="T100" s="63">
        <v>9</v>
      </c>
      <c r="U100" s="63">
        <f t="shared" ref="U100" si="31">U101+U102</f>
        <v>100</v>
      </c>
      <c r="V100" s="64">
        <v>73</v>
      </c>
      <c r="W100" s="64">
        <f>W101+W102</f>
        <v>100</v>
      </c>
    </row>
    <row r="101" spans="1:23" ht="18.75" customHeight="1" x14ac:dyDescent="0.55000000000000004">
      <c r="A101" s="65" t="s">
        <v>105</v>
      </c>
      <c r="B101" s="18" t="s">
        <v>106</v>
      </c>
      <c r="C101" s="18"/>
      <c r="D101" s="19">
        <v>1</v>
      </c>
      <c r="E101" s="19">
        <f>D101*100/D100</f>
        <v>10</v>
      </c>
      <c r="F101" s="19">
        <v>2</v>
      </c>
      <c r="G101" s="20">
        <f>F101*100/F100</f>
        <v>18.181818181818183</v>
      </c>
      <c r="H101" s="19">
        <v>2</v>
      </c>
      <c r="I101" s="20">
        <f>H101*100/H100</f>
        <v>18.181818181818183</v>
      </c>
      <c r="J101" s="19">
        <v>5</v>
      </c>
      <c r="K101" s="20">
        <f>J101*100/J100</f>
        <v>71.428571428571431</v>
      </c>
      <c r="L101" s="19">
        <v>4</v>
      </c>
      <c r="M101" s="19">
        <f>L101*100/L100</f>
        <v>100</v>
      </c>
      <c r="N101" s="19">
        <v>2</v>
      </c>
      <c r="O101" s="20">
        <f>N101*100/N100</f>
        <v>28.571428571428573</v>
      </c>
      <c r="P101" s="19">
        <v>1</v>
      </c>
      <c r="Q101" s="19">
        <f>P101*100/P100</f>
        <v>12.5</v>
      </c>
      <c r="R101" s="19">
        <v>0</v>
      </c>
      <c r="S101" s="20">
        <f>R101*100/R100</f>
        <v>0</v>
      </c>
      <c r="T101" s="19">
        <v>9</v>
      </c>
      <c r="U101" s="19">
        <f>T101*100/T100</f>
        <v>100</v>
      </c>
      <c r="V101" s="19">
        <f>SUM(D101,F101,H101,J101,L101,N101,P101,R101,T101)</f>
        <v>26</v>
      </c>
      <c r="W101" s="20">
        <f>V101*100/V100</f>
        <v>35.61643835616438</v>
      </c>
    </row>
    <row r="102" spans="1:23" ht="28.5" customHeight="1" x14ac:dyDescent="0.55000000000000004">
      <c r="A102" s="65"/>
      <c r="B102" s="18" t="s">
        <v>107</v>
      </c>
      <c r="C102" s="18"/>
      <c r="D102" s="19">
        <v>9</v>
      </c>
      <c r="E102" s="19">
        <f>D102*100/D100</f>
        <v>90</v>
      </c>
      <c r="F102" s="19">
        <v>9</v>
      </c>
      <c r="G102" s="20">
        <f>F102*100/F100</f>
        <v>81.818181818181813</v>
      </c>
      <c r="H102" s="19">
        <v>9</v>
      </c>
      <c r="I102" s="20">
        <f>H102*100/H100</f>
        <v>81.818181818181813</v>
      </c>
      <c r="J102" s="19">
        <v>2</v>
      </c>
      <c r="K102" s="20">
        <f>J102*100/J100</f>
        <v>28.571428571428573</v>
      </c>
      <c r="L102" s="19">
        <v>0</v>
      </c>
      <c r="M102" s="19">
        <f>L102*100/L100</f>
        <v>0</v>
      </c>
      <c r="N102" s="19">
        <v>5</v>
      </c>
      <c r="O102" s="20">
        <f>N102*100/N100</f>
        <v>71.428571428571431</v>
      </c>
      <c r="P102" s="19">
        <v>7</v>
      </c>
      <c r="Q102" s="19">
        <f>P102*100/P100</f>
        <v>87.5</v>
      </c>
      <c r="R102" s="19">
        <v>6</v>
      </c>
      <c r="S102" s="20">
        <f>R102*100/R100</f>
        <v>100</v>
      </c>
      <c r="T102" s="19">
        <v>0</v>
      </c>
      <c r="U102" s="19">
        <f>T102*100/T100</f>
        <v>0</v>
      </c>
      <c r="V102" s="19">
        <f>SUM(D102,F102,H102,J102,L102,N102,P102,R102,T102)</f>
        <v>47</v>
      </c>
      <c r="W102" s="20">
        <f>V102*100/V100</f>
        <v>64.38356164383562</v>
      </c>
    </row>
    <row r="103" spans="1:23" s="26" customFormat="1" ht="21" customHeight="1" x14ac:dyDescent="0.6">
      <c r="A103" s="66" t="s">
        <v>108</v>
      </c>
      <c r="B103" s="67" t="s">
        <v>4</v>
      </c>
      <c r="C103" s="67"/>
      <c r="D103" s="60">
        <f>SUM(D104:D113)</f>
        <v>0</v>
      </c>
      <c r="E103" s="68">
        <f>SUM(E104:E113)</f>
        <v>0</v>
      </c>
      <c r="F103" s="68">
        <f>SUM(F104:F113)</f>
        <v>7</v>
      </c>
      <c r="G103" s="68">
        <f>SUM(G104:G113)</f>
        <v>100.00000000000001</v>
      </c>
      <c r="H103" s="68">
        <f>SUM(H104:H113)</f>
        <v>2</v>
      </c>
      <c r="I103" s="68">
        <f>SUM(I104:I118)</f>
        <v>300</v>
      </c>
      <c r="J103" s="68">
        <f t="shared" ref="J103:P103" si="32">SUM(J104:J113)</f>
        <v>1</v>
      </c>
      <c r="K103" s="68">
        <f t="shared" si="32"/>
        <v>100</v>
      </c>
      <c r="L103" s="68">
        <f t="shared" si="32"/>
        <v>23</v>
      </c>
      <c r="M103" s="68">
        <f t="shared" si="32"/>
        <v>99.999999999999972</v>
      </c>
      <c r="N103" s="68">
        <f t="shared" si="32"/>
        <v>0</v>
      </c>
      <c r="O103" s="68">
        <f t="shared" si="32"/>
        <v>0</v>
      </c>
      <c r="P103" s="68">
        <f t="shared" si="32"/>
        <v>1</v>
      </c>
      <c r="Q103" s="68">
        <f>SUM(Q104:Q118)</f>
        <v>300</v>
      </c>
      <c r="R103" s="68">
        <f>SUM(R104:R113)</f>
        <v>0</v>
      </c>
      <c r="S103" s="68">
        <f>SUM(S104:S113)</f>
        <v>0</v>
      </c>
      <c r="T103" s="68">
        <f>SUM(T104:T113)</f>
        <v>0</v>
      </c>
      <c r="U103" s="68">
        <f>SUM(U104:U118)</f>
        <v>0</v>
      </c>
      <c r="V103" s="68">
        <f>SUM(D103,F103,H103,J103,L103,N103,P103,R103,T103)</f>
        <v>34</v>
      </c>
      <c r="W103" s="68">
        <f>SUM(W104:W113)</f>
        <v>100.00000000000001</v>
      </c>
    </row>
    <row r="104" spans="1:23" ht="18.75" customHeight="1" x14ac:dyDescent="0.55000000000000004">
      <c r="A104" s="66"/>
      <c r="B104" s="18" t="s">
        <v>109</v>
      </c>
      <c r="C104" s="18"/>
      <c r="D104" s="19">
        <v>0</v>
      </c>
      <c r="E104" s="19">
        <v>0</v>
      </c>
      <c r="F104" s="19">
        <v>1</v>
      </c>
      <c r="G104" s="20">
        <f>F104*100/F103</f>
        <v>14.285714285714286</v>
      </c>
      <c r="H104" s="19">
        <v>1</v>
      </c>
      <c r="I104" s="19">
        <f>H104*100/H103</f>
        <v>50</v>
      </c>
      <c r="J104" s="19">
        <v>0</v>
      </c>
      <c r="K104" s="19">
        <f>J104*100/J103</f>
        <v>0</v>
      </c>
      <c r="L104" s="19">
        <v>4</v>
      </c>
      <c r="M104" s="20">
        <f>L104*100/L103</f>
        <v>17.391304347826086</v>
      </c>
      <c r="N104" s="19">
        <v>0</v>
      </c>
      <c r="O104" s="20">
        <v>0</v>
      </c>
      <c r="P104" s="19">
        <v>1</v>
      </c>
      <c r="Q104" s="19">
        <f>P104*100/P103</f>
        <v>100</v>
      </c>
      <c r="R104" s="19">
        <v>0</v>
      </c>
      <c r="S104" s="20">
        <v>0</v>
      </c>
      <c r="T104" s="19">
        <v>0</v>
      </c>
      <c r="U104" s="19">
        <v>0</v>
      </c>
      <c r="V104" s="19">
        <f t="shared" ref="V104:V113" si="33">SUM(D104,F104,H104,J104,L104,N104,P104,R104,T104)</f>
        <v>7</v>
      </c>
      <c r="W104" s="20">
        <f>V104*100/V103</f>
        <v>20.588235294117649</v>
      </c>
    </row>
    <row r="105" spans="1:23" x14ac:dyDescent="0.55000000000000004">
      <c r="A105" s="66"/>
      <c r="B105" s="18" t="s">
        <v>110</v>
      </c>
      <c r="C105" s="18"/>
      <c r="D105" s="19">
        <v>0</v>
      </c>
      <c r="E105" s="19">
        <v>0</v>
      </c>
      <c r="F105" s="19">
        <v>2</v>
      </c>
      <c r="G105" s="20">
        <f>F105*100/F103</f>
        <v>28.571428571428573</v>
      </c>
      <c r="H105" s="19">
        <v>1</v>
      </c>
      <c r="I105" s="19">
        <f>H105*100/H103</f>
        <v>50</v>
      </c>
      <c r="J105" s="19">
        <v>0</v>
      </c>
      <c r="K105" s="19">
        <f>J105*100/J103</f>
        <v>0</v>
      </c>
      <c r="L105" s="19">
        <v>2</v>
      </c>
      <c r="M105" s="20">
        <f>L105*100/L103</f>
        <v>8.695652173913043</v>
      </c>
      <c r="N105" s="19">
        <v>0</v>
      </c>
      <c r="O105" s="20">
        <v>0</v>
      </c>
      <c r="P105" s="19">
        <v>0</v>
      </c>
      <c r="Q105" s="19">
        <v>0</v>
      </c>
      <c r="R105" s="19">
        <v>0</v>
      </c>
      <c r="S105" s="20">
        <v>0</v>
      </c>
      <c r="T105" s="19">
        <v>0</v>
      </c>
      <c r="U105" s="19">
        <v>0</v>
      </c>
      <c r="V105" s="19">
        <f t="shared" si="33"/>
        <v>5</v>
      </c>
      <c r="W105" s="20">
        <f>V105*100/V103</f>
        <v>14.705882352941176</v>
      </c>
    </row>
    <row r="106" spans="1:23" ht="21" customHeight="1" x14ac:dyDescent="0.55000000000000004">
      <c r="A106" s="66"/>
      <c r="B106" s="18" t="s">
        <v>111</v>
      </c>
      <c r="C106" s="18"/>
      <c r="D106" s="19">
        <v>0</v>
      </c>
      <c r="E106" s="19">
        <v>0</v>
      </c>
      <c r="F106" s="19">
        <v>1</v>
      </c>
      <c r="G106" s="20">
        <f>F106*100/F103</f>
        <v>14.285714285714286</v>
      </c>
      <c r="H106" s="19">
        <v>0</v>
      </c>
      <c r="I106" s="19">
        <v>0</v>
      </c>
      <c r="J106" s="19">
        <v>0</v>
      </c>
      <c r="K106" s="19">
        <f>J106*100/J103</f>
        <v>0</v>
      </c>
      <c r="L106" s="19">
        <v>3</v>
      </c>
      <c r="M106" s="20">
        <f>L106*100/L103</f>
        <v>13.043478260869565</v>
      </c>
      <c r="N106" s="19">
        <v>0</v>
      </c>
      <c r="O106" s="20">
        <v>0</v>
      </c>
      <c r="P106" s="19">
        <v>0</v>
      </c>
      <c r="Q106" s="19">
        <v>0</v>
      </c>
      <c r="R106" s="19">
        <v>0</v>
      </c>
      <c r="S106" s="20">
        <v>0</v>
      </c>
      <c r="T106" s="19">
        <v>0</v>
      </c>
      <c r="U106" s="19">
        <v>0</v>
      </c>
      <c r="V106" s="19">
        <f t="shared" si="33"/>
        <v>4</v>
      </c>
      <c r="W106" s="20">
        <f>V106*100/V103</f>
        <v>11.764705882352942</v>
      </c>
    </row>
    <row r="107" spans="1:23" x14ac:dyDescent="0.55000000000000004">
      <c r="A107" s="66"/>
      <c r="B107" s="18" t="s">
        <v>112</v>
      </c>
      <c r="C107" s="18"/>
      <c r="D107" s="19">
        <v>0</v>
      </c>
      <c r="E107" s="19">
        <v>0</v>
      </c>
      <c r="F107" s="19">
        <v>1</v>
      </c>
      <c r="G107" s="20">
        <f>F107*100/F103</f>
        <v>14.285714285714286</v>
      </c>
      <c r="H107" s="19">
        <v>0</v>
      </c>
      <c r="I107" s="19">
        <v>0</v>
      </c>
      <c r="J107" s="19">
        <v>0</v>
      </c>
      <c r="K107" s="19">
        <f>J107*100/J103</f>
        <v>0</v>
      </c>
      <c r="L107" s="19">
        <v>2</v>
      </c>
      <c r="M107" s="20">
        <f>L107*100/L103</f>
        <v>8.695652173913043</v>
      </c>
      <c r="N107" s="19">
        <v>0</v>
      </c>
      <c r="O107" s="20">
        <v>0</v>
      </c>
      <c r="P107" s="19">
        <v>0</v>
      </c>
      <c r="Q107" s="19">
        <v>0</v>
      </c>
      <c r="R107" s="19">
        <v>0</v>
      </c>
      <c r="S107" s="20">
        <v>0</v>
      </c>
      <c r="T107" s="19">
        <v>0</v>
      </c>
      <c r="U107" s="19">
        <v>0</v>
      </c>
      <c r="V107" s="19">
        <f t="shared" si="33"/>
        <v>3</v>
      </c>
      <c r="W107" s="20">
        <f>V107*100/V103</f>
        <v>8.8235294117647065</v>
      </c>
    </row>
    <row r="108" spans="1:23" ht="21" customHeight="1" x14ac:dyDescent="0.55000000000000004">
      <c r="A108" s="66"/>
      <c r="B108" s="18" t="s">
        <v>113</v>
      </c>
      <c r="C108" s="18"/>
      <c r="D108" s="19">
        <v>0</v>
      </c>
      <c r="E108" s="19">
        <v>0</v>
      </c>
      <c r="F108" s="19">
        <v>1</v>
      </c>
      <c r="G108" s="20">
        <f>F108*100/F103</f>
        <v>14.285714285714286</v>
      </c>
      <c r="H108" s="19">
        <v>0</v>
      </c>
      <c r="I108" s="19">
        <v>0</v>
      </c>
      <c r="J108" s="19">
        <v>0</v>
      </c>
      <c r="K108" s="19">
        <f>J108*100/J103</f>
        <v>0</v>
      </c>
      <c r="L108" s="19">
        <v>4</v>
      </c>
      <c r="M108" s="20">
        <f>L108*100/L103</f>
        <v>17.391304347826086</v>
      </c>
      <c r="N108" s="19">
        <v>0</v>
      </c>
      <c r="O108" s="20">
        <v>0</v>
      </c>
      <c r="P108" s="19">
        <v>0</v>
      </c>
      <c r="Q108" s="19">
        <v>0</v>
      </c>
      <c r="R108" s="19">
        <v>0</v>
      </c>
      <c r="S108" s="20">
        <v>0</v>
      </c>
      <c r="T108" s="19">
        <v>0</v>
      </c>
      <c r="U108" s="19">
        <v>0</v>
      </c>
      <c r="V108" s="19">
        <f t="shared" si="33"/>
        <v>5</v>
      </c>
      <c r="W108" s="20">
        <f>V108*100/V103</f>
        <v>14.705882352941176</v>
      </c>
    </row>
    <row r="109" spans="1:23" x14ac:dyDescent="0.55000000000000004">
      <c r="A109" s="66"/>
      <c r="B109" s="31" t="s">
        <v>114</v>
      </c>
      <c r="C109" s="32"/>
      <c r="D109" s="19">
        <v>0</v>
      </c>
      <c r="E109" s="19">
        <v>0</v>
      </c>
      <c r="F109" s="19">
        <v>1</v>
      </c>
      <c r="G109" s="20">
        <f>F109*100/F103</f>
        <v>14.285714285714286</v>
      </c>
      <c r="H109" s="19">
        <v>0</v>
      </c>
      <c r="I109" s="19">
        <v>0</v>
      </c>
      <c r="J109" s="19">
        <v>1</v>
      </c>
      <c r="K109" s="19">
        <f>J109*100/J103</f>
        <v>100</v>
      </c>
      <c r="L109" s="19">
        <v>1</v>
      </c>
      <c r="M109" s="20">
        <f>L109*100/L103</f>
        <v>4.3478260869565215</v>
      </c>
      <c r="N109" s="19">
        <v>0</v>
      </c>
      <c r="O109" s="20">
        <v>0</v>
      </c>
      <c r="P109" s="19">
        <v>0</v>
      </c>
      <c r="Q109" s="19">
        <v>0</v>
      </c>
      <c r="R109" s="19">
        <v>0</v>
      </c>
      <c r="S109" s="20">
        <v>0</v>
      </c>
      <c r="T109" s="19">
        <v>0</v>
      </c>
      <c r="U109" s="19">
        <v>0</v>
      </c>
      <c r="V109" s="19">
        <f t="shared" si="33"/>
        <v>3</v>
      </c>
      <c r="W109" s="20">
        <f>V109*100/V103</f>
        <v>8.8235294117647065</v>
      </c>
    </row>
    <row r="110" spans="1:23" x14ac:dyDescent="0.55000000000000004">
      <c r="A110" s="66"/>
      <c r="B110" s="18" t="s">
        <v>115</v>
      </c>
      <c r="C110" s="18"/>
      <c r="D110" s="19">
        <v>0</v>
      </c>
      <c r="E110" s="19">
        <v>0</v>
      </c>
      <c r="F110" s="19">
        <v>0</v>
      </c>
      <c r="G110" s="19">
        <f>F110*100/F103</f>
        <v>0</v>
      </c>
      <c r="H110" s="19">
        <v>0</v>
      </c>
      <c r="I110" s="19">
        <v>0</v>
      </c>
      <c r="J110" s="19">
        <v>0</v>
      </c>
      <c r="K110" s="19">
        <f>J110*100/J103</f>
        <v>0</v>
      </c>
      <c r="L110" s="19">
        <v>2</v>
      </c>
      <c r="M110" s="20">
        <f>L110*100/L103</f>
        <v>8.695652173913043</v>
      </c>
      <c r="N110" s="19">
        <v>0</v>
      </c>
      <c r="O110" s="20">
        <v>0</v>
      </c>
      <c r="P110" s="19">
        <v>0</v>
      </c>
      <c r="Q110" s="19">
        <v>0</v>
      </c>
      <c r="R110" s="19">
        <v>0</v>
      </c>
      <c r="S110" s="20">
        <v>0</v>
      </c>
      <c r="T110" s="19">
        <v>0</v>
      </c>
      <c r="U110" s="19">
        <v>0</v>
      </c>
      <c r="V110" s="19">
        <f t="shared" si="33"/>
        <v>2</v>
      </c>
      <c r="W110" s="20">
        <f>V110*100/V103</f>
        <v>5.882352941176471</v>
      </c>
    </row>
    <row r="111" spans="1:23" x14ac:dyDescent="0.55000000000000004">
      <c r="A111" s="66"/>
      <c r="B111" s="18" t="s">
        <v>116</v>
      </c>
      <c r="C111" s="18"/>
      <c r="D111" s="19">
        <v>0</v>
      </c>
      <c r="E111" s="19">
        <v>0</v>
      </c>
      <c r="F111" s="19">
        <v>0</v>
      </c>
      <c r="G111" s="19">
        <f>F111*100/F103</f>
        <v>0</v>
      </c>
      <c r="H111" s="19">
        <v>0</v>
      </c>
      <c r="I111" s="19">
        <v>0</v>
      </c>
      <c r="J111" s="19">
        <v>0</v>
      </c>
      <c r="K111" s="19">
        <f>J111*100/J103</f>
        <v>0</v>
      </c>
      <c r="L111" s="19">
        <v>1</v>
      </c>
      <c r="M111" s="20">
        <f>L111*100/L103</f>
        <v>4.3478260869565215</v>
      </c>
      <c r="N111" s="19">
        <v>0</v>
      </c>
      <c r="O111" s="20">
        <v>0</v>
      </c>
      <c r="P111" s="19">
        <v>0</v>
      </c>
      <c r="Q111" s="19">
        <v>0</v>
      </c>
      <c r="R111" s="19">
        <v>0</v>
      </c>
      <c r="S111" s="20">
        <v>0</v>
      </c>
      <c r="T111" s="19">
        <v>0</v>
      </c>
      <c r="U111" s="19">
        <v>0</v>
      </c>
      <c r="V111" s="19">
        <f t="shared" si="33"/>
        <v>1</v>
      </c>
      <c r="W111" s="20">
        <f>V111*100/V103</f>
        <v>2.9411764705882355</v>
      </c>
    </row>
    <row r="112" spans="1:23" ht="18.75" customHeight="1" x14ac:dyDescent="0.55000000000000004">
      <c r="A112" s="66"/>
      <c r="B112" s="18" t="s">
        <v>117</v>
      </c>
      <c r="C112" s="18"/>
      <c r="D112" s="19">
        <v>0</v>
      </c>
      <c r="E112" s="19">
        <v>0</v>
      </c>
      <c r="F112" s="19">
        <v>0</v>
      </c>
      <c r="G112" s="19">
        <f>F112*100/F103</f>
        <v>0</v>
      </c>
      <c r="H112" s="19">
        <v>0</v>
      </c>
      <c r="I112" s="19">
        <v>0</v>
      </c>
      <c r="J112" s="19">
        <v>0</v>
      </c>
      <c r="K112" s="19">
        <f>J112*100/J103</f>
        <v>0</v>
      </c>
      <c r="L112" s="19">
        <v>1</v>
      </c>
      <c r="M112" s="20">
        <f>L112*100/L103</f>
        <v>4.3478260869565215</v>
      </c>
      <c r="N112" s="19">
        <v>0</v>
      </c>
      <c r="O112" s="20">
        <v>0</v>
      </c>
      <c r="P112" s="19">
        <v>0</v>
      </c>
      <c r="Q112" s="19">
        <v>0</v>
      </c>
      <c r="R112" s="19">
        <v>0</v>
      </c>
      <c r="S112" s="20">
        <v>0</v>
      </c>
      <c r="T112" s="19">
        <v>0</v>
      </c>
      <c r="U112" s="19">
        <v>0</v>
      </c>
      <c r="V112" s="19">
        <f>SUM(D112,F112,H112,J112,L112,N112,P112,R112,T112)</f>
        <v>1</v>
      </c>
      <c r="W112" s="20">
        <f>V112*100/V103</f>
        <v>2.9411764705882355</v>
      </c>
    </row>
    <row r="113" spans="1:23" ht="18.75" customHeight="1" x14ac:dyDescent="0.55000000000000004">
      <c r="A113" s="66"/>
      <c r="B113" s="31" t="s">
        <v>118</v>
      </c>
      <c r="C113" s="32"/>
      <c r="D113" s="19">
        <v>0</v>
      </c>
      <c r="E113" s="19">
        <v>0</v>
      </c>
      <c r="F113" s="19">
        <v>0</v>
      </c>
      <c r="G113" s="19">
        <f>F113*100/F103</f>
        <v>0</v>
      </c>
      <c r="H113" s="19">
        <v>0</v>
      </c>
      <c r="I113" s="19">
        <v>0</v>
      </c>
      <c r="J113" s="19">
        <v>0</v>
      </c>
      <c r="K113" s="19">
        <f>J113*100/J103</f>
        <v>0</v>
      </c>
      <c r="L113" s="19">
        <v>3</v>
      </c>
      <c r="M113" s="20">
        <f>L113*100/L103</f>
        <v>13.043478260869565</v>
      </c>
      <c r="N113" s="19">
        <v>0</v>
      </c>
      <c r="O113" s="20">
        <v>0</v>
      </c>
      <c r="P113" s="19">
        <v>0</v>
      </c>
      <c r="Q113" s="19">
        <v>0</v>
      </c>
      <c r="R113" s="19">
        <v>0</v>
      </c>
      <c r="S113" s="20">
        <v>0</v>
      </c>
      <c r="T113" s="19">
        <v>0</v>
      </c>
      <c r="U113" s="19">
        <v>0</v>
      </c>
      <c r="V113" s="19">
        <f t="shared" si="33"/>
        <v>3</v>
      </c>
      <c r="W113" s="20">
        <f>V113*100/V103</f>
        <v>8.8235294117647065</v>
      </c>
    </row>
    <row r="114" spans="1:23" s="26" customFormat="1" ht="18.75" customHeight="1" x14ac:dyDescent="0.6">
      <c r="A114" s="65" t="s">
        <v>119</v>
      </c>
      <c r="B114" s="56" t="s">
        <v>4</v>
      </c>
      <c r="C114" s="56"/>
      <c r="D114" s="69">
        <f t="shared" ref="D114:U114" si="34">SUM(D115:D118)</f>
        <v>0</v>
      </c>
      <c r="E114" s="70">
        <f t="shared" si="34"/>
        <v>0</v>
      </c>
      <c r="F114" s="70">
        <f t="shared" si="34"/>
        <v>7</v>
      </c>
      <c r="G114" s="70">
        <f t="shared" si="34"/>
        <v>100</v>
      </c>
      <c r="H114" s="70">
        <f t="shared" si="34"/>
        <v>2</v>
      </c>
      <c r="I114" s="70">
        <f t="shared" si="34"/>
        <v>100</v>
      </c>
      <c r="J114" s="70">
        <f t="shared" si="34"/>
        <v>1</v>
      </c>
      <c r="K114" s="70">
        <f t="shared" si="34"/>
        <v>100</v>
      </c>
      <c r="L114" s="70">
        <f t="shared" si="34"/>
        <v>24</v>
      </c>
      <c r="M114" s="70">
        <f t="shared" si="34"/>
        <v>100</v>
      </c>
      <c r="N114" s="70">
        <f t="shared" si="34"/>
        <v>0</v>
      </c>
      <c r="O114" s="70">
        <f t="shared" si="34"/>
        <v>0</v>
      </c>
      <c r="P114" s="70">
        <f t="shared" si="34"/>
        <v>1</v>
      </c>
      <c r="Q114" s="70">
        <f t="shared" si="34"/>
        <v>100</v>
      </c>
      <c r="R114" s="70">
        <f t="shared" si="34"/>
        <v>0</v>
      </c>
      <c r="S114" s="70">
        <f t="shared" si="34"/>
        <v>0</v>
      </c>
      <c r="T114" s="70">
        <f t="shared" si="34"/>
        <v>0</v>
      </c>
      <c r="U114" s="70">
        <f t="shared" si="34"/>
        <v>0</v>
      </c>
      <c r="V114" s="70">
        <f>SUM(D114,F114,H114,J114,L114,N114,P114,R114,T114)</f>
        <v>35</v>
      </c>
      <c r="W114" s="71">
        <f>SUM(W115:W118)</f>
        <v>100</v>
      </c>
    </row>
    <row r="115" spans="1:23" ht="18.75" customHeight="1" x14ac:dyDescent="0.55000000000000004">
      <c r="A115" s="65"/>
      <c r="B115" s="18" t="s">
        <v>120</v>
      </c>
      <c r="C115" s="18"/>
      <c r="D115" s="19">
        <v>0</v>
      </c>
      <c r="E115" s="19">
        <v>0</v>
      </c>
      <c r="F115" s="19">
        <v>0</v>
      </c>
      <c r="G115" s="19">
        <f>F115*100/F114</f>
        <v>0</v>
      </c>
      <c r="H115" s="19">
        <v>0</v>
      </c>
      <c r="I115" s="19">
        <v>0</v>
      </c>
      <c r="J115" s="19">
        <v>0</v>
      </c>
      <c r="K115" s="19">
        <f>J115*100/J114</f>
        <v>0</v>
      </c>
      <c r="L115" s="19">
        <v>1</v>
      </c>
      <c r="M115" s="20">
        <f>L115*100/L114</f>
        <v>4.166666666666667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f t="shared" si="20"/>
        <v>1</v>
      </c>
      <c r="W115" s="20">
        <f>V115*100/V114</f>
        <v>2.8571428571428572</v>
      </c>
    </row>
    <row r="116" spans="1:23" ht="18.75" customHeight="1" x14ac:dyDescent="0.55000000000000004">
      <c r="A116" s="65"/>
      <c r="B116" s="18" t="s">
        <v>121</v>
      </c>
      <c r="C116" s="18"/>
      <c r="D116" s="19">
        <v>0</v>
      </c>
      <c r="E116" s="19">
        <v>0</v>
      </c>
      <c r="F116" s="19">
        <v>0</v>
      </c>
      <c r="G116" s="19">
        <f>F116*100/F114</f>
        <v>0</v>
      </c>
      <c r="H116" s="19">
        <v>2</v>
      </c>
      <c r="I116" s="19">
        <f>H116*100/H114</f>
        <v>100</v>
      </c>
      <c r="J116" s="19">
        <v>0</v>
      </c>
      <c r="K116" s="19">
        <f>J116*100/J114</f>
        <v>0</v>
      </c>
      <c r="L116" s="19">
        <v>0</v>
      </c>
      <c r="M116" s="20">
        <v>0</v>
      </c>
      <c r="N116" s="19">
        <v>0</v>
      </c>
      <c r="O116" s="19">
        <v>0</v>
      </c>
      <c r="P116" s="19">
        <v>1</v>
      </c>
      <c r="Q116" s="19">
        <f>P116*100/P114</f>
        <v>100</v>
      </c>
      <c r="R116" s="19">
        <v>0</v>
      </c>
      <c r="S116" s="19">
        <v>0</v>
      </c>
      <c r="T116" s="19">
        <v>0</v>
      </c>
      <c r="U116" s="19">
        <v>0</v>
      </c>
      <c r="V116" s="19">
        <f t="shared" si="20"/>
        <v>3</v>
      </c>
      <c r="W116" s="20">
        <f>V116*100/V114</f>
        <v>8.5714285714285712</v>
      </c>
    </row>
    <row r="117" spans="1:23" x14ac:dyDescent="0.55000000000000004">
      <c r="A117" s="65"/>
      <c r="B117" s="18" t="s">
        <v>50</v>
      </c>
      <c r="C117" s="18"/>
      <c r="D117" s="19">
        <v>0</v>
      </c>
      <c r="E117" s="19">
        <v>0</v>
      </c>
      <c r="F117" s="19">
        <v>0</v>
      </c>
      <c r="G117" s="19">
        <f>F117*100/F114</f>
        <v>0</v>
      </c>
      <c r="H117" s="19">
        <v>0</v>
      </c>
      <c r="I117" s="19">
        <v>0</v>
      </c>
      <c r="J117" s="19">
        <v>1</v>
      </c>
      <c r="K117" s="19">
        <f>J117*100/J114</f>
        <v>100</v>
      </c>
      <c r="L117" s="19">
        <v>0</v>
      </c>
      <c r="M117" s="20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f t="shared" si="20"/>
        <v>1</v>
      </c>
      <c r="W117" s="20">
        <f>V117*100/V114</f>
        <v>2.8571428571428572</v>
      </c>
    </row>
    <row r="118" spans="1:23" x14ac:dyDescent="0.55000000000000004">
      <c r="A118" s="65"/>
      <c r="B118" s="18" t="s">
        <v>36</v>
      </c>
      <c r="C118" s="18"/>
      <c r="D118" s="19">
        <v>0</v>
      </c>
      <c r="E118" s="19">
        <v>0</v>
      </c>
      <c r="F118" s="19">
        <v>7</v>
      </c>
      <c r="G118" s="19">
        <f>F118*100/F114</f>
        <v>100</v>
      </c>
      <c r="H118" s="19">
        <v>0</v>
      </c>
      <c r="I118" s="19">
        <v>0</v>
      </c>
      <c r="J118" s="19">
        <v>0</v>
      </c>
      <c r="K118" s="19">
        <f>J118*100/J114</f>
        <v>0</v>
      </c>
      <c r="L118" s="19">
        <v>23</v>
      </c>
      <c r="M118" s="20">
        <f>L118*100/L114</f>
        <v>95.833333333333329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f t="shared" si="20"/>
        <v>30</v>
      </c>
      <c r="W118" s="20">
        <f>V118*100/V114</f>
        <v>85.714285714285708</v>
      </c>
    </row>
    <row r="119" spans="1:23" s="26" customFormat="1" x14ac:dyDescent="0.6">
      <c r="A119" s="66" t="s">
        <v>122</v>
      </c>
      <c r="B119" s="72" t="s">
        <v>4</v>
      </c>
      <c r="C119" s="72"/>
      <c r="D119" s="60">
        <f t="shared" ref="D119:U119" si="35">SUM(D120:D123)</f>
        <v>0</v>
      </c>
      <c r="E119" s="60">
        <f t="shared" si="35"/>
        <v>0</v>
      </c>
      <c r="F119" s="60">
        <f t="shared" si="35"/>
        <v>11</v>
      </c>
      <c r="G119" s="60">
        <f t="shared" si="35"/>
        <v>100</v>
      </c>
      <c r="H119" s="60">
        <f t="shared" si="35"/>
        <v>1</v>
      </c>
      <c r="I119" s="60">
        <f t="shared" si="35"/>
        <v>100</v>
      </c>
      <c r="J119" s="60">
        <f t="shared" si="35"/>
        <v>1</v>
      </c>
      <c r="K119" s="60">
        <f t="shared" si="35"/>
        <v>100</v>
      </c>
      <c r="L119" s="60">
        <f t="shared" si="35"/>
        <v>23</v>
      </c>
      <c r="M119" s="60">
        <f t="shared" si="35"/>
        <v>100</v>
      </c>
      <c r="N119" s="60">
        <f t="shared" si="35"/>
        <v>0</v>
      </c>
      <c r="O119" s="60">
        <f t="shared" si="35"/>
        <v>0</v>
      </c>
      <c r="P119" s="60">
        <f t="shared" si="35"/>
        <v>0</v>
      </c>
      <c r="Q119" s="60">
        <f t="shared" si="35"/>
        <v>0</v>
      </c>
      <c r="R119" s="60">
        <f t="shared" si="35"/>
        <v>0</v>
      </c>
      <c r="S119" s="60">
        <f t="shared" si="35"/>
        <v>0</v>
      </c>
      <c r="T119" s="60">
        <f t="shared" si="35"/>
        <v>0</v>
      </c>
      <c r="U119" s="60">
        <f t="shared" si="35"/>
        <v>0</v>
      </c>
      <c r="V119" s="60">
        <f>SUM(D119,F119,H119,J119,L119,N119,P119,R119,T119)</f>
        <v>36</v>
      </c>
      <c r="W119" s="73">
        <f>SUM(W120:W123)</f>
        <v>100</v>
      </c>
    </row>
    <row r="120" spans="1:23" ht="18.75" customHeight="1" x14ac:dyDescent="0.55000000000000004">
      <c r="A120" s="66"/>
      <c r="B120" s="18" t="s">
        <v>59</v>
      </c>
      <c r="C120" s="18"/>
      <c r="D120" s="19">
        <v>0</v>
      </c>
      <c r="E120" s="19">
        <v>0</v>
      </c>
      <c r="F120" s="19">
        <v>1</v>
      </c>
      <c r="G120" s="20">
        <f>F120*100/F119</f>
        <v>9.0909090909090917</v>
      </c>
      <c r="H120" s="19">
        <v>0</v>
      </c>
      <c r="I120" s="19">
        <v>0</v>
      </c>
      <c r="J120" s="19">
        <v>0</v>
      </c>
      <c r="K120" s="19">
        <f>J120*100/J119</f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f t="shared" si="20"/>
        <v>1</v>
      </c>
      <c r="W120" s="20">
        <f>V120*100/V119</f>
        <v>2.7777777777777777</v>
      </c>
    </row>
    <row r="121" spans="1:23" ht="18.75" customHeight="1" x14ac:dyDescent="0.55000000000000004">
      <c r="A121" s="66"/>
      <c r="B121" s="18" t="s">
        <v>54</v>
      </c>
      <c r="C121" s="18"/>
      <c r="D121" s="19">
        <v>0</v>
      </c>
      <c r="E121" s="19">
        <v>0</v>
      </c>
      <c r="F121" s="19">
        <v>10</v>
      </c>
      <c r="G121" s="20">
        <f>F121*100/F119</f>
        <v>90.909090909090907</v>
      </c>
      <c r="H121" s="19">
        <v>1</v>
      </c>
      <c r="I121" s="19">
        <f>H121*100/H119</f>
        <v>100</v>
      </c>
      <c r="J121" s="19">
        <v>0</v>
      </c>
      <c r="K121" s="19">
        <f>J121*100/J119</f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f t="shared" si="20"/>
        <v>11</v>
      </c>
      <c r="W121" s="20">
        <f>V121*100/V119</f>
        <v>30.555555555555557</v>
      </c>
    </row>
    <row r="122" spans="1:23" ht="18.75" customHeight="1" x14ac:dyDescent="0.55000000000000004">
      <c r="A122" s="66"/>
      <c r="B122" s="31" t="s">
        <v>123</v>
      </c>
      <c r="C122" s="32"/>
      <c r="D122" s="19">
        <v>0</v>
      </c>
      <c r="E122" s="19">
        <v>0</v>
      </c>
      <c r="F122" s="19">
        <v>0</v>
      </c>
      <c r="G122" s="19">
        <f>F122*100/F119</f>
        <v>0</v>
      </c>
      <c r="H122" s="19">
        <v>0</v>
      </c>
      <c r="I122" s="19">
        <v>0</v>
      </c>
      <c r="J122" s="19">
        <v>1</v>
      </c>
      <c r="K122" s="19">
        <f>J122*100/J119</f>
        <v>100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f t="shared" si="20"/>
        <v>1</v>
      </c>
      <c r="W122" s="20">
        <f>V122*100/V119</f>
        <v>2.7777777777777777</v>
      </c>
    </row>
    <row r="123" spans="1:23" ht="18.75" customHeight="1" x14ac:dyDescent="0.55000000000000004">
      <c r="A123" s="66"/>
      <c r="B123" s="18" t="s">
        <v>124</v>
      </c>
      <c r="C123" s="18"/>
      <c r="D123" s="19">
        <v>0</v>
      </c>
      <c r="E123" s="19">
        <v>0</v>
      </c>
      <c r="F123" s="19">
        <v>0</v>
      </c>
      <c r="G123" s="19">
        <f>F123*100/F119</f>
        <v>0</v>
      </c>
      <c r="H123" s="19">
        <v>0</v>
      </c>
      <c r="I123" s="19">
        <v>0</v>
      </c>
      <c r="J123" s="19">
        <v>0</v>
      </c>
      <c r="K123" s="19">
        <f>J123*100/J119</f>
        <v>0</v>
      </c>
      <c r="L123" s="19">
        <v>23</v>
      </c>
      <c r="M123" s="19">
        <f>L123*100/L119</f>
        <v>100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f t="shared" si="20"/>
        <v>23</v>
      </c>
      <c r="W123" s="20">
        <f>V123*100/V119</f>
        <v>63.888888888888886</v>
      </c>
    </row>
    <row r="124" spans="1:23" s="26" customFormat="1" x14ac:dyDescent="0.55000000000000004">
      <c r="A124" s="65" t="s">
        <v>125</v>
      </c>
      <c r="B124" s="74" t="s">
        <v>4</v>
      </c>
      <c r="C124" s="74"/>
      <c r="D124" s="75">
        <f>SUM(D125:D126)</f>
        <v>0</v>
      </c>
      <c r="E124" s="75">
        <f>SUM(E125:E126)</f>
        <v>0</v>
      </c>
      <c r="F124" s="75">
        <f>SUM(F125:F126)</f>
        <v>1</v>
      </c>
      <c r="G124" s="75">
        <f t="shared" ref="G124" si="36">SUM(G125:G126)</f>
        <v>100</v>
      </c>
      <c r="H124" s="75">
        <f>SUM(H125:H126)</f>
        <v>1</v>
      </c>
      <c r="I124" s="75">
        <f t="shared" ref="I124" si="37">SUM(I125:I126)</f>
        <v>100</v>
      </c>
      <c r="J124" s="75">
        <f>SUM(J125:J126)</f>
        <v>1</v>
      </c>
      <c r="K124" s="75">
        <f t="shared" ref="K124" si="38">SUM(K125:K126)</f>
        <v>100</v>
      </c>
      <c r="L124" s="75">
        <f>SUM(L125:L126)</f>
        <v>23</v>
      </c>
      <c r="M124" s="75">
        <f t="shared" ref="M124" si="39">SUM(M125:M126)</f>
        <v>100</v>
      </c>
      <c r="N124" s="75">
        <f>SUM(N125:N126)</f>
        <v>0</v>
      </c>
      <c r="O124" s="75">
        <f t="shared" ref="O124" si="40">SUM(O125:O126)</f>
        <v>0</v>
      </c>
      <c r="P124" s="75">
        <f>SUM(P125:P126)</f>
        <v>0</v>
      </c>
      <c r="Q124" s="75">
        <f t="shared" ref="Q124" si="41">SUM(Q125:Q126)</f>
        <v>0</v>
      </c>
      <c r="R124" s="75">
        <f>SUM(R125:R126)</f>
        <v>0</v>
      </c>
      <c r="S124" s="75">
        <f t="shared" ref="S124" si="42">SUM(S125:S126)</f>
        <v>0</v>
      </c>
      <c r="T124" s="75">
        <f>SUM(T125:T126)</f>
        <v>0</v>
      </c>
      <c r="U124" s="75">
        <f t="shared" ref="U124" si="43">SUM(U125:U126)</f>
        <v>0</v>
      </c>
      <c r="V124" s="75">
        <f>SUM(D124,F124,H124,J124,L124,N124,P124,R124,T124)</f>
        <v>26</v>
      </c>
      <c r="W124" s="75">
        <f>SUM(W125:W127)</f>
        <v>100</v>
      </c>
    </row>
    <row r="125" spans="1:23" ht="18.75" customHeight="1" x14ac:dyDescent="0.55000000000000004">
      <c r="A125" s="65"/>
      <c r="B125" s="18" t="s">
        <v>62</v>
      </c>
      <c r="C125" s="18"/>
      <c r="D125" s="19">
        <v>0</v>
      </c>
      <c r="E125" s="19">
        <v>0</v>
      </c>
      <c r="F125" s="19">
        <v>1</v>
      </c>
      <c r="G125" s="19">
        <f>F125*100/F124</f>
        <v>100</v>
      </c>
      <c r="H125" s="19">
        <v>1</v>
      </c>
      <c r="I125" s="19">
        <f>H125*100/H124</f>
        <v>100</v>
      </c>
      <c r="J125" s="19">
        <v>1</v>
      </c>
      <c r="K125" s="19">
        <f>J125*100/J124</f>
        <v>100</v>
      </c>
      <c r="L125" s="19">
        <v>23</v>
      </c>
      <c r="M125" s="19">
        <f>L125*100/L124</f>
        <v>100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f t="shared" si="20"/>
        <v>26</v>
      </c>
      <c r="W125" s="19">
        <f>V125*100/V124</f>
        <v>100</v>
      </c>
    </row>
    <row r="126" spans="1:23" ht="18.75" customHeight="1" x14ac:dyDescent="0.55000000000000004">
      <c r="A126" s="65"/>
      <c r="B126" s="18" t="s">
        <v>63</v>
      </c>
      <c r="C126" s="18"/>
      <c r="D126" s="19">
        <v>0</v>
      </c>
      <c r="E126" s="19">
        <v>0</v>
      </c>
      <c r="F126" s="19">
        <v>0</v>
      </c>
      <c r="G126" s="19">
        <f>F126*100/F125</f>
        <v>0</v>
      </c>
      <c r="H126" s="19">
        <v>0</v>
      </c>
      <c r="I126" s="19">
        <v>0</v>
      </c>
      <c r="J126" s="19">
        <v>0</v>
      </c>
      <c r="K126" s="19">
        <f>J126*100/J125</f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f t="shared" si="20"/>
        <v>0</v>
      </c>
      <c r="W126" s="19">
        <f>V126*100/V125</f>
        <v>0</v>
      </c>
    </row>
    <row r="127" spans="1:23" ht="18.75" customHeight="1" x14ac:dyDescent="0.55000000000000004">
      <c r="A127" s="65"/>
      <c r="B127" s="18" t="s">
        <v>68</v>
      </c>
      <c r="C127" s="18"/>
      <c r="D127" s="19"/>
      <c r="E127" s="19"/>
      <c r="F127" s="19"/>
      <c r="G127" s="19"/>
      <c r="H127" s="19"/>
      <c r="I127" s="19" t="s">
        <v>126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>
        <f t="shared" si="20"/>
        <v>0</v>
      </c>
      <c r="W127" s="19">
        <v>0</v>
      </c>
    </row>
    <row r="128" spans="1:23" s="26" customFormat="1" x14ac:dyDescent="0.55000000000000004">
      <c r="A128" s="66" t="s">
        <v>127</v>
      </c>
      <c r="B128" s="72" t="s">
        <v>4</v>
      </c>
      <c r="C128" s="72"/>
      <c r="D128" s="60">
        <f>SUM(D129:D130)</f>
        <v>0</v>
      </c>
      <c r="E128" s="60">
        <f>SUM(E129:E130)</f>
        <v>0</v>
      </c>
      <c r="F128" s="60">
        <f>SUM(F129:F130)</f>
        <v>0</v>
      </c>
      <c r="G128" s="60">
        <f t="shared" ref="G128" si="44">SUM(G129:G130)</f>
        <v>0</v>
      </c>
      <c r="H128" s="60">
        <f>SUM(H129:H130)</f>
        <v>0</v>
      </c>
      <c r="I128" s="60">
        <f t="shared" ref="I128" si="45">SUM(I129:I130)</f>
        <v>0</v>
      </c>
      <c r="J128" s="60">
        <f>SUM(J129:J130)</f>
        <v>0</v>
      </c>
      <c r="K128" s="60">
        <f t="shared" ref="K128" si="46">SUM(K129:K130)</f>
        <v>0</v>
      </c>
      <c r="L128" s="60">
        <f>SUM(L129:L130)</f>
        <v>0</v>
      </c>
      <c r="M128" s="60">
        <f t="shared" ref="M128" si="47">SUM(M129:M130)</f>
        <v>0</v>
      </c>
      <c r="N128" s="60">
        <f>SUM(N129:N130)</f>
        <v>0</v>
      </c>
      <c r="O128" s="60">
        <f t="shared" ref="O128" si="48">SUM(O129:O130)</f>
        <v>0</v>
      </c>
      <c r="P128" s="60">
        <f>SUM(P129:P130)</f>
        <v>0</v>
      </c>
      <c r="Q128" s="60">
        <f t="shared" ref="Q128" si="49">SUM(Q129:Q130)</f>
        <v>0</v>
      </c>
      <c r="R128" s="60">
        <f>SUM(R129:R130)</f>
        <v>0</v>
      </c>
      <c r="S128" s="60">
        <f t="shared" ref="S128" si="50">SUM(S129:S130)</f>
        <v>0</v>
      </c>
      <c r="T128" s="60">
        <f>SUM(T129:T130)</f>
        <v>0</v>
      </c>
      <c r="U128" s="60">
        <f>SUM(U129:U130)</f>
        <v>0</v>
      </c>
      <c r="V128" s="60">
        <f>SUM(D128,F128,H128,J128,L128,N128,P128,R128,T128)</f>
        <v>0</v>
      </c>
      <c r="W128" s="60">
        <f>SUM(W129:W130)</f>
        <v>0</v>
      </c>
    </row>
    <row r="129" spans="1:24" ht="18.75" customHeight="1" x14ac:dyDescent="0.55000000000000004">
      <c r="A129" s="66"/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4" ht="18.75" customHeight="1" x14ac:dyDescent="0.55000000000000004">
      <c r="A130" s="66"/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4" s="26" customFormat="1" x14ac:dyDescent="0.55000000000000004">
      <c r="A131" s="65" t="s">
        <v>128</v>
      </c>
      <c r="B131" s="74" t="s">
        <v>4</v>
      </c>
      <c r="C131" s="74"/>
      <c r="D131" s="75">
        <f>SUM(D132:D133)</f>
        <v>0</v>
      </c>
      <c r="E131" s="75">
        <f>SUM(E132:E133)</f>
        <v>0</v>
      </c>
      <c r="F131" s="75">
        <f>SUM(F132:F133)</f>
        <v>0</v>
      </c>
      <c r="G131" s="75">
        <f t="shared" ref="G131" si="51">SUM(G132:G133)</f>
        <v>0</v>
      </c>
      <c r="H131" s="75">
        <f>SUM(H132:H133)</f>
        <v>0</v>
      </c>
      <c r="I131" s="75">
        <f t="shared" ref="I131" si="52">SUM(I132:I133)</f>
        <v>0</v>
      </c>
      <c r="J131" s="75">
        <f>SUM(J132:J133)</f>
        <v>0</v>
      </c>
      <c r="K131" s="75">
        <f t="shared" ref="K131" si="53">SUM(K132:K133)</f>
        <v>0</v>
      </c>
      <c r="L131" s="75">
        <f>SUM(L132:L133)</f>
        <v>0</v>
      </c>
      <c r="M131" s="75">
        <f t="shared" ref="M131" si="54">SUM(M132:M133)</f>
        <v>0</v>
      </c>
      <c r="N131" s="75">
        <f>SUM(N132:N133)</f>
        <v>0</v>
      </c>
      <c r="O131" s="75">
        <f t="shared" ref="O131" si="55">SUM(O132:O133)</f>
        <v>0</v>
      </c>
      <c r="P131" s="75">
        <f>SUM(P132:P133)</f>
        <v>0</v>
      </c>
      <c r="Q131" s="75">
        <f t="shared" ref="Q131" si="56">SUM(Q132:Q133)</f>
        <v>0</v>
      </c>
      <c r="R131" s="75">
        <f>SUM(R132:R133)</f>
        <v>0</v>
      </c>
      <c r="S131" s="75">
        <f t="shared" ref="S131" si="57">SUM(S132:S133)</f>
        <v>0</v>
      </c>
      <c r="T131" s="75">
        <f>SUM(T132:T133)</f>
        <v>0</v>
      </c>
      <c r="U131" s="75">
        <f>SUM(U132:U133)</f>
        <v>0</v>
      </c>
      <c r="V131" s="75">
        <f>SUM(D131,F131,H131,J131,L131,N131,P131,R131,T131)</f>
        <v>0</v>
      </c>
      <c r="W131" s="75">
        <f>SUM(W132:W134)</f>
        <v>0</v>
      </c>
    </row>
    <row r="132" spans="1:24" ht="18.75" customHeight="1" x14ac:dyDescent="0.55000000000000004">
      <c r="A132" s="65"/>
      <c r="B132" s="18" t="s">
        <v>62</v>
      </c>
      <c r="C132" s="18"/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f t="shared" ref="V132:V179" si="58">SUM(D132,F132,H132,J132,L132,N132,P132,R132,T132)</f>
        <v>0</v>
      </c>
      <c r="W132" s="19">
        <v>0</v>
      </c>
    </row>
    <row r="133" spans="1:24" ht="18.75" customHeight="1" x14ac:dyDescent="0.55000000000000004">
      <c r="A133" s="65"/>
      <c r="B133" s="18" t="s">
        <v>63</v>
      </c>
      <c r="C133" s="18"/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f t="shared" si="58"/>
        <v>0</v>
      </c>
      <c r="W133" s="19">
        <v>0</v>
      </c>
    </row>
    <row r="134" spans="1:24" ht="18.75" customHeight="1" x14ac:dyDescent="0.55000000000000004">
      <c r="A134" s="65"/>
      <c r="B134" s="18" t="s">
        <v>68</v>
      </c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>
        <f t="shared" si="58"/>
        <v>0</v>
      </c>
      <c r="W134" s="19">
        <v>0</v>
      </c>
    </row>
    <row r="135" spans="1:24" s="26" customFormat="1" ht="18.75" customHeight="1" x14ac:dyDescent="0.55000000000000004">
      <c r="A135" s="66" t="s">
        <v>129</v>
      </c>
      <c r="B135" s="59" t="s">
        <v>4</v>
      </c>
      <c r="C135" s="59"/>
      <c r="D135" s="60">
        <f>SUM(D136:D137)</f>
        <v>0</v>
      </c>
      <c r="E135" s="60">
        <f>SUM(E136:E137)</f>
        <v>0</v>
      </c>
      <c r="F135" s="60">
        <f>SUM(F136:F137)</f>
        <v>8</v>
      </c>
      <c r="G135" s="60">
        <f t="shared" ref="G135" si="59">SUM(G136:G137)</f>
        <v>100</v>
      </c>
      <c r="H135" s="60">
        <f>SUM(H136:H137)</f>
        <v>0</v>
      </c>
      <c r="I135" s="60">
        <f t="shared" ref="I135" si="60">SUM(I136:I137)</f>
        <v>0</v>
      </c>
      <c r="J135" s="60">
        <f>SUM(J136:J137)</f>
        <v>0</v>
      </c>
      <c r="K135" s="60">
        <f t="shared" ref="K135" si="61">SUM(K136:K137)</f>
        <v>0</v>
      </c>
      <c r="L135" s="60">
        <f>SUM(L136:L137)</f>
        <v>0</v>
      </c>
      <c r="M135" s="60">
        <f t="shared" ref="M135" si="62">SUM(M136:M137)</f>
        <v>0</v>
      </c>
      <c r="N135" s="60">
        <f>SUM(N136:N137)</f>
        <v>0</v>
      </c>
      <c r="O135" s="60">
        <f t="shared" ref="O135" si="63">SUM(O136:O137)</f>
        <v>0</v>
      </c>
      <c r="P135" s="60">
        <f>SUM(P136:P137)</f>
        <v>0</v>
      </c>
      <c r="Q135" s="60">
        <f t="shared" ref="Q135" si="64">SUM(Q136:Q137)</f>
        <v>0</v>
      </c>
      <c r="R135" s="60">
        <f>SUM(R136:R137)</f>
        <v>0</v>
      </c>
      <c r="S135" s="60">
        <f t="shared" ref="S135" si="65">SUM(S136:S137)</f>
        <v>0</v>
      </c>
      <c r="T135" s="60">
        <f>SUM(T136:T137)</f>
        <v>0</v>
      </c>
      <c r="U135" s="60">
        <f>SUM(U136:U137)</f>
        <v>0</v>
      </c>
      <c r="V135" s="60">
        <f>SUM(D135,F135,H135,J135,L135,N135,P135,R135,T135)</f>
        <v>8</v>
      </c>
      <c r="W135" s="60">
        <f>SUM(W136:W137)</f>
        <v>100</v>
      </c>
    </row>
    <row r="136" spans="1:24" ht="18.75" customHeight="1" x14ac:dyDescent="0.55000000000000004">
      <c r="A136" s="66"/>
      <c r="B136" s="18" t="s">
        <v>130</v>
      </c>
      <c r="C136" s="18"/>
      <c r="D136" s="19">
        <v>0</v>
      </c>
      <c r="E136" s="19">
        <v>0</v>
      </c>
      <c r="F136" s="19">
        <v>4</v>
      </c>
      <c r="G136" s="19">
        <f>F136*100/F135</f>
        <v>50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20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f>SUM(D136,F136,H136,J136,L136,N136,P136,R136,T136)</f>
        <v>4</v>
      </c>
      <c r="W136" s="20">
        <f>V136*100/V135</f>
        <v>50</v>
      </c>
    </row>
    <row r="137" spans="1:24" x14ac:dyDescent="0.55000000000000004">
      <c r="A137" s="66"/>
      <c r="B137" s="18" t="s">
        <v>131</v>
      </c>
      <c r="C137" s="18"/>
      <c r="D137" s="19">
        <v>0</v>
      </c>
      <c r="E137" s="19">
        <v>0</v>
      </c>
      <c r="F137" s="19">
        <v>4</v>
      </c>
      <c r="G137" s="19">
        <f>F137*100/F135</f>
        <v>50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20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f t="shared" si="58"/>
        <v>4</v>
      </c>
      <c r="W137" s="20">
        <f>V137*100/V135</f>
        <v>50</v>
      </c>
    </row>
    <row r="138" spans="1:24" s="26" customFormat="1" x14ac:dyDescent="0.55000000000000004">
      <c r="A138" s="65" t="s">
        <v>132</v>
      </c>
      <c r="B138" s="76" t="s">
        <v>133</v>
      </c>
      <c r="C138" s="76"/>
      <c r="D138" s="70">
        <v>125</v>
      </c>
      <c r="E138" s="70"/>
      <c r="F138" s="70">
        <v>176</v>
      </c>
      <c r="G138" s="70"/>
      <c r="H138" s="70">
        <v>176</v>
      </c>
      <c r="I138" s="70"/>
      <c r="J138" s="70">
        <v>67</v>
      </c>
      <c r="K138" s="70"/>
      <c r="L138" s="70">
        <v>62</v>
      </c>
      <c r="M138" s="70"/>
      <c r="N138" s="70">
        <v>94</v>
      </c>
      <c r="O138" s="70"/>
      <c r="P138" s="70">
        <v>163</v>
      </c>
      <c r="Q138" s="70"/>
      <c r="R138" s="70">
        <v>74</v>
      </c>
      <c r="S138" s="70"/>
      <c r="T138" s="70">
        <v>158</v>
      </c>
      <c r="U138" s="70"/>
      <c r="V138" s="77">
        <f>SUM(D138,F138,H138,J138,L138,N138,P138,R138,T138)</f>
        <v>1095</v>
      </c>
      <c r="W138" s="77"/>
    </row>
    <row r="139" spans="1:24" s="26" customFormat="1" ht="42.75" customHeight="1" x14ac:dyDescent="0.55000000000000004">
      <c r="A139" s="65"/>
      <c r="B139" s="76" t="s">
        <v>134</v>
      </c>
      <c r="C139" s="76"/>
      <c r="D139" s="75">
        <f>D141+D146+D160</f>
        <v>0</v>
      </c>
      <c r="E139" s="71">
        <f>D139*100/D138</f>
        <v>0</v>
      </c>
      <c r="F139" s="75">
        <f>F141+F146+F160</f>
        <v>2</v>
      </c>
      <c r="G139" s="71">
        <f>F139*100/F138</f>
        <v>1.1363636363636365</v>
      </c>
      <c r="H139" s="75">
        <f>H141+H146+H160</f>
        <v>3</v>
      </c>
      <c r="I139" s="71">
        <f>H139*100/H138</f>
        <v>1.7045454545454546</v>
      </c>
      <c r="J139" s="75">
        <f>J141+J146+J160</f>
        <v>2</v>
      </c>
      <c r="K139" s="71">
        <f>J139*100/J138</f>
        <v>2.9850746268656718</v>
      </c>
      <c r="L139" s="75">
        <f>L141+L146+L160</f>
        <v>0</v>
      </c>
      <c r="M139" s="71">
        <f>L139*100/L138</f>
        <v>0</v>
      </c>
      <c r="N139" s="75">
        <f>N141+N146+N160</f>
        <v>0</v>
      </c>
      <c r="O139" s="71">
        <f>N139*100/N138</f>
        <v>0</v>
      </c>
      <c r="P139" s="75">
        <f>P141+P146+P160</f>
        <v>2</v>
      </c>
      <c r="Q139" s="71">
        <f>P139*100/P138</f>
        <v>1.2269938650306749</v>
      </c>
      <c r="R139" s="75">
        <f>R141+R146+R160</f>
        <v>0</v>
      </c>
      <c r="S139" s="71">
        <f>R139*100/R138</f>
        <v>0</v>
      </c>
      <c r="T139" s="75">
        <f>T141+T146+T160</f>
        <v>0</v>
      </c>
      <c r="U139" s="71">
        <f>T139*100/T138</f>
        <v>0</v>
      </c>
      <c r="V139" s="75">
        <f>SUM(D139,F139,H139,J139,L139,N139,P139,R139,T139)</f>
        <v>9</v>
      </c>
      <c r="W139" s="71">
        <f>V139*100/V138</f>
        <v>0.82191780821917804</v>
      </c>
      <c r="X139" s="26" t="s">
        <v>135</v>
      </c>
    </row>
    <row r="140" spans="1:24" s="26" customFormat="1" x14ac:dyDescent="0.55000000000000004">
      <c r="A140" s="65"/>
      <c r="B140" s="65" t="s">
        <v>74</v>
      </c>
      <c r="C140" s="65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1:24" ht="18.75" customHeight="1" x14ac:dyDescent="0.6">
      <c r="A141" s="65"/>
      <c r="B141" s="79" t="s">
        <v>136</v>
      </c>
      <c r="C141" s="80"/>
      <c r="D141" s="81">
        <v>0</v>
      </c>
      <c r="E141" s="81">
        <v>0</v>
      </c>
      <c r="F141" s="81">
        <v>1</v>
      </c>
      <c r="G141" s="81">
        <f>F141*100/F139</f>
        <v>50</v>
      </c>
      <c r="H141" s="81">
        <v>3</v>
      </c>
      <c r="I141" s="81">
        <f>H141*100/H139</f>
        <v>100</v>
      </c>
      <c r="J141" s="81">
        <v>1</v>
      </c>
      <c r="K141" s="81">
        <v>0</v>
      </c>
      <c r="L141" s="81">
        <v>0</v>
      </c>
      <c r="M141" s="81">
        <v>0</v>
      </c>
      <c r="N141" s="81">
        <v>0</v>
      </c>
      <c r="O141" s="81">
        <v>0</v>
      </c>
      <c r="P141" s="81">
        <v>1</v>
      </c>
      <c r="Q141" s="81">
        <f>P141*100/P139</f>
        <v>50</v>
      </c>
      <c r="R141" s="81">
        <v>0</v>
      </c>
      <c r="S141" s="81">
        <v>0</v>
      </c>
      <c r="T141" s="81">
        <v>0</v>
      </c>
      <c r="U141" s="81">
        <v>0</v>
      </c>
      <c r="V141" s="81">
        <f t="shared" si="58"/>
        <v>6</v>
      </c>
      <c r="W141" s="82">
        <f>V141*100/V139</f>
        <v>66.666666666666671</v>
      </c>
    </row>
    <row r="142" spans="1:24" s="26" customFormat="1" x14ac:dyDescent="0.55000000000000004">
      <c r="A142" s="65"/>
      <c r="B142" s="42"/>
      <c r="C142" s="40" t="s">
        <v>137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4" x14ac:dyDescent="0.55000000000000004">
      <c r="A143" s="65"/>
      <c r="B143" s="42"/>
      <c r="C143" s="42" t="s">
        <v>138</v>
      </c>
      <c r="D143" s="19">
        <v>0</v>
      </c>
      <c r="E143" s="19"/>
      <c r="F143" s="19">
        <v>0</v>
      </c>
      <c r="G143" s="19"/>
      <c r="H143" s="19">
        <v>1</v>
      </c>
      <c r="I143" s="20"/>
      <c r="J143" s="19">
        <v>2</v>
      </c>
      <c r="K143" s="19"/>
      <c r="L143" s="19">
        <v>0</v>
      </c>
      <c r="M143" s="19"/>
      <c r="N143" s="19">
        <v>0</v>
      </c>
      <c r="O143" s="19"/>
      <c r="P143" s="19">
        <v>0</v>
      </c>
      <c r="Q143" s="19"/>
      <c r="R143" s="19">
        <v>0</v>
      </c>
      <c r="S143" s="19"/>
      <c r="T143" s="19">
        <v>0</v>
      </c>
      <c r="U143" s="19"/>
      <c r="V143" s="19">
        <f t="shared" si="58"/>
        <v>3</v>
      </c>
      <c r="W143" s="19"/>
    </row>
    <row r="144" spans="1:24" ht="18.75" customHeight="1" x14ac:dyDescent="0.55000000000000004">
      <c r="A144" s="65"/>
      <c r="B144" s="42"/>
      <c r="C144" s="42" t="s">
        <v>79</v>
      </c>
      <c r="D144" s="43">
        <v>0</v>
      </c>
      <c r="E144" s="43"/>
      <c r="F144" s="43">
        <v>0</v>
      </c>
      <c r="G144" s="43"/>
      <c r="H144" s="43">
        <v>10800</v>
      </c>
      <c r="I144" s="43"/>
      <c r="J144" s="43">
        <v>0</v>
      </c>
      <c r="K144" s="43"/>
      <c r="L144" s="43">
        <v>0</v>
      </c>
      <c r="M144" s="43"/>
      <c r="N144" s="43">
        <v>0</v>
      </c>
      <c r="O144" s="43"/>
      <c r="P144" s="43">
        <v>0</v>
      </c>
      <c r="Q144" s="43"/>
      <c r="R144" s="43">
        <v>0</v>
      </c>
      <c r="S144" s="43"/>
      <c r="T144" s="43">
        <v>0</v>
      </c>
      <c r="U144" s="43"/>
      <c r="V144" s="43">
        <f t="shared" si="58"/>
        <v>10800</v>
      </c>
      <c r="W144" s="43"/>
    </row>
    <row r="145" spans="1:23" ht="18.75" customHeight="1" x14ac:dyDescent="0.55000000000000004">
      <c r="A145" s="65"/>
      <c r="B145" s="65" t="s">
        <v>139</v>
      </c>
      <c r="C145" s="65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1:23" ht="18.75" customHeight="1" x14ac:dyDescent="0.6">
      <c r="A146" s="65"/>
      <c r="B146" s="84" t="s">
        <v>136</v>
      </c>
      <c r="C146" s="85"/>
      <c r="D146" s="81">
        <v>0</v>
      </c>
      <c r="E146" s="81">
        <v>0</v>
      </c>
      <c r="F146" s="81">
        <v>1</v>
      </c>
      <c r="G146" s="81">
        <f>F146*100/F139</f>
        <v>50</v>
      </c>
      <c r="H146" s="81">
        <v>0</v>
      </c>
      <c r="I146" s="81">
        <v>0</v>
      </c>
      <c r="J146" s="81">
        <v>1</v>
      </c>
      <c r="K146" s="81">
        <v>0</v>
      </c>
      <c r="L146" s="81">
        <v>0</v>
      </c>
      <c r="M146" s="81">
        <v>0</v>
      </c>
      <c r="N146" s="81">
        <v>0</v>
      </c>
      <c r="O146" s="81">
        <v>0</v>
      </c>
      <c r="P146" s="81">
        <v>1</v>
      </c>
      <c r="Q146" s="81">
        <f>P146*100/P139</f>
        <v>50</v>
      </c>
      <c r="R146" s="81">
        <v>0</v>
      </c>
      <c r="S146" s="81">
        <v>0</v>
      </c>
      <c r="T146" s="81">
        <v>0</v>
      </c>
      <c r="U146" s="81">
        <v>0</v>
      </c>
      <c r="V146" s="81">
        <f t="shared" si="58"/>
        <v>3</v>
      </c>
      <c r="W146" s="82">
        <f>V146*100/V139</f>
        <v>33.333333333333336</v>
      </c>
    </row>
    <row r="147" spans="1:23" x14ac:dyDescent="0.55000000000000004">
      <c r="A147" s="65"/>
      <c r="B147" s="42"/>
      <c r="C147" s="42" t="s">
        <v>140</v>
      </c>
      <c r="D147" s="19"/>
      <c r="E147" s="19"/>
      <c r="F147" s="19" t="s">
        <v>141</v>
      </c>
      <c r="G147" s="19"/>
      <c r="H147" s="19"/>
      <c r="I147" s="19"/>
      <c r="J147" s="19" t="s">
        <v>142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>
        <f t="shared" si="58"/>
        <v>0</v>
      </c>
      <c r="W147" s="19"/>
    </row>
    <row r="148" spans="1:23" x14ac:dyDescent="0.55000000000000004">
      <c r="A148" s="65"/>
      <c r="B148" s="42"/>
      <c r="C148" s="40" t="s">
        <v>76</v>
      </c>
      <c r="D148" s="19">
        <v>0</v>
      </c>
      <c r="E148" s="19"/>
      <c r="F148" s="19">
        <v>0</v>
      </c>
      <c r="G148" s="19"/>
      <c r="H148" s="19">
        <v>0</v>
      </c>
      <c r="I148" s="19"/>
      <c r="J148" s="19"/>
      <c r="K148" s="19"/>
      <c r="L148" s="19">
        <v>0</v>
      </c>
      <c r="M148" s="19"/>
      <c r="N148" s="19">
        <v>0</v>
      </c>
      <c r="O148" s="19"/>
      <c r="P148" s="19">
        <v>0</v>
      </c>
      <c r="Q148" s="19"/>
      <c r="R148" s="19">
        <v>0</v>
      </c>
      <c r="S148" s="19"/>
      <c r="T148" s="19">
        <v>0</v>
      </c>
      <c r="U148" s="19"/>
      <c r="V148" s="19">
        <f t="shared" si="58"/>
        <v>0</v>
      </c>
      <c r="W148" s="19"/>
    </row>
    <row r="149" spans="1:23" x14ac:dyDescent="0.55000000000000004">
      <c r="A149" s="65"/>
      <c r="B149" s="42"/>
      <c r="C149" s="47" t="s">
        <v>143</v>
      </c>
      <c r="D149" s="19"/>
      <c r="E149" s="19"/>
      <c r="F149" s="19"/>
      <c r="G149" s="19"/>
      <c r="H149" s="19"/>
      <c r="I149" s="19"/>
      <c r="J149" s="19">
        <v>1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18.75" customHeight="1" x14ac:dyDescent="0.55000000000000004">
      <c r="A150" s="65"/>
      <c r="B150" s="42"/>
      <c r="C150" s="42" t="s">
        <v>79</v>
      </c>
      <c r="D150" s="19">
        <v>0</v>
      </c>
      <c r="E150" s="19"/>
      <c r="F150" s="19">
        <v>0</v>
      </c>
      <c r="G150" s="19"/>
      <c r="H150" s="19">
        <v>0</v>
      </c>
      <c r="I150" s="19"/>
      <c r="J150" s="19">
        <v>0</v>
      </c>
      <c r="K150" s="19"/>
      <c r="L150" s="19">
        <v>0</v>
      </c>
      <c r="M150" s="19"/>
      <c r="N150" s="19">
        <v>0</v>
      </c>
      <c r="O150" s="19"/>
      <c r="P150" s="19">
        <v>0</v>
      </c>
      <c r="Q150" s="19"/>
      <c r="R150" s="19">
        <v>0</v>
      </c>
      <c r="S150" s="19"/>
      <c r="T150" s="19">
        <v>0</v>
      </c>
      <c r="U150" s="19"/>
      <c r="V150" s="19">
        <f t="shared" si="58"/>
        <v>0</v>
      </c>
      <c r="W150" s="19"/>
    </row>
    <row r="151" spans="1:23" x14ac:dyDescent="0.55000000000000004">
      <c r="A151" s="65"/>
      <c r="B151" s="42"/>
      <c r="C151" s="42" t="s">
        <v>3</v>
      </c>
      <c r="D151" s="19">
        <v>0</v>
      </c>
      <c r="E151" s="19"/>
      <c r="F151" s="19">
        <v>0</v>
      </c>
      <c r="G151" s="19"/>
      <c r="H151" s="19">
        <v>0</v>
      </c>
      <c r="I151" s="19"/>
      <c r="J151" s="19">
        <v>0</v>
      </c>
      <c r="K151" s="19"/>
      <c r="L151" s="19">
        <v>0</v>
      </c>
      <c r="M151" s="19"/>
      <c r="N151" s="19">
        <v>0</v>
      </c>
      <c r="O151" s="19"/>
      <c r="P151" s="19">
        <v>0</v>
      </c>
      <c r="Q151" s="19"/>
      <c r="R151" s="19">
        <v>0</v>
      </c>
      <c r="S151" s="19"/>
      <c r="T151" s="19">
        <v>0</v>
      </c>
      <c r="U151" s="19"/>
      <c r="V151" s="19">
        <f t="shared" si="58"/>
        <v>0</v>
      </c>
      <c r="W151" s="19"/>
    </row>
    <row r="152" spans="1:23" x14ac:dyDescent="0.55000000000000004">
      <c r="A152" s="65"/>
      <c r="B152" s="42"/>
      <c r="C152" s="42" t="s">
        <v>84</v>
      </c>
      <c r="D152" s="19">
        <v>0</v>
      </c>
      <c r="E152" s="19"/>
      <c r="F152" s="19">
        <v>0</v>
      </c>
      <c r="G152" s="19"/>
      <c r="H152" s="19">
        <v>0</v>
      </c>
      <c r="I152" s="19"/>
      <c r="J152" s="19">
        <v>0</v>
      </c>
      <c r="K152" s="19"/>
      <c r="L152" s="19">
        <v>0</v>
      </c>
      <c r="M152" s="19"/>
      <c r="N152" s="19">
        <v>0</v>
      </c>
      <c r="O152" s="19"/>
      <c r="P152" s="19">
        <v>0</v>
      </c>
      <c r="Q152" s="19"/>
      <c r="R152" s="19">
        <v>0</v>
      </c>
      <c r="S152" s="19"/>
      <c r="T152" s="19">
        <v>0</v>
      </c>
      <c r="U152" s="19"/>
      <c r="V152" s="19">
        <f t="shared" si="58"/>
        <v>0</v>
      </c>
      <c r="W152" s="19"/>
    </row>
    <row r="153" spans="1:23" x14ac:dyDescent="0.55000000000000004">
      <c r="A153" s="65"/>
      <c r="B153" s="42"/>
      <c r="C153" s="42" t="s">
        <v>85</v>
      </c>
      <c r="D153" s="19">
        <v>0</v>
      </c>
      <c r="E153" s="19"/>
      <c r="F153" s="19">
        <v>0</v>
      </c>
      <c r="G153" s="19"/>
      <c r="H153" s="19">
        <v>0</v>
      </c>
      <c r="I153" s="19"/>
      <c r="J153" s="19">
        <v>0</v>
      </c>
      <c r="K153" s="19"/>
      <c r="L153" s="19">
        <v>0</v>
      </c>
      <c r="M153" s="19"/>
      <c r="N153" s="19">
        <v>0</v>
      </c>
      <c r="O153" s="19"/>
      <c r="P153" s="19">
        <v>0</v>
      </c>
      <c r="Q153" s="19"/>
      <c r="R153" s="19">
        <v>0</v>
      </c>
      <c r="S153" s="19"/>
      <c r="T153" s="19">
        <v>0</v>
      </c>
      <c r="U153" s="19"/>
      <c r="V153" s="19">
        <f t="shared" si="58"/>
        <v>0</v>
      </c>
      <c r="W153" s="19"/>
    </row>
    <row r="154" spans="1:23" x14ac:dyDescent="0.55000000000000004">
      <c r="A154" s="65"/>
      <c r="B154" s="42"/>
      <c r="C154" s="42" t="s">
        <v>86</v>
      </c>
      <c r="D154" s="19">
        <v>0</v>
      </c>
      <c r="E154" s="19"/>
      <c r="F154" s="19">
        <v>0</v>
      </c>
      <c r="G154" s="19"/>
      <c r="H154" s="19">
        <v>0</v>
      </c>
      <c r="I154" s="19"/>
      <c r="J154" s="19">
        <v>0</v>
      </c>
      <c r="K154" s="19"/>
      <c r="L154" s="19">
        <v>0</v>
      </c>
      <c r="M154" s="19"/>
      <c r="N154" s="19">
        <v>0</v>
      </c>
      <c r="O154" s="19"/>
      <c r="P154" s="19">
        <v>0</v>
      </c>
      <c r="Q154" s="19"/>
      <c r="R154" s="19">
        <v>0</v>
      </c>
      <c r="S154" s="19"/>
      <c r="T154" s="19">
        <v>0</v>
      </c>
      <c r="U154" s="19"/>
      <c r="V154" s="19">
        <f t="shared" si="58"/>
        <v>0</v>
      </c>
      <c r="W154" s="19"/>
    </row>
    <row r="155" spans="1:23" x14ac:dyDescent="0.55000000000000004">
      <c r="A155" s="65"/>
      <c r="B155" s="42"/>
      <c r="C155" s="42" t="s">
        <v>87</v>
      </c>
      <c r="D155" s="19">
        <v>0</v>
      </c>
      <c r="E155" s="19"/>
      <c r="F155" s="19">
        <v>0</v>
      </c>
      <c r="G155" s="19"/>
      <c r="H155" s="19">
        <v>0</v>
      </c>
      <c r="I155" s="19"/>
      <c r="J155" s="19">
        <v>0</v>
      </c>
      <c r="K155" s="19"/>
      <c r="L155" s="19">
        <v>0</v>
      </c>
      <c r="M155" s="19"/>
      <c r="N155" s="19">
        <v>0</v>
      </c>
      <c r="O155" s="19"/>
      <c r="P155" s="19">
        <v>0</v>
      </c>
      <c r="Q155" s="19"/>
      <c r="R155" s="19">
        <v>0</v>
      </c>
      <c r="S155" s="19"/>
      <c r="T155" s="19">
        <v>0</v>
      </c>
      <c r="U155" s="19"/>
      <c r="V155" s="19">
        <f t="shared" si="58"/>
        <v>0</v>
      </c>
      <c r="W155" s="19"/>
    </row>
    <row r="156" spans="1:23" x14ac:dyDescent="0.55000000000000004">
      <c r="A156" s="65"/>
      <c r="B156" s="42"/>
      <c r="C156" s="42" t="s">
        <v>76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x14ac:dyDescent="0.55000000000000004">
      <c r="A157" s="65"/>
      <c r="B157" s="42"/>
      <c r="C157" s="4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8.75" customHeight="1" x14ac:dyDescent="0.55000000000000004">
      <c r="A158" s="65"/>
      <c r="B158" s="42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1:23" ht="18.75" customHeight="1" x14ac:dyDescent="0.55000000000000004">
      <c r="A159" s="65"/>
      <c r="B159" s="65" t="s">
        <v>144</v>
      </c>
      <c r="C159" s="6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</row>
    <row r="160" spans="1:23" ht="18.75" customHeight="1" x14ac:dyDescent="0.55000000000000004">
      <c r="A160" s="65"/>
      <c r="B160" s="65" t="s">
        <v>136</v>
      </c>
      <c r="C160" s="65"/>
      <c r="D160" s="81">
        <v>0</v>
      </c>
      <c r="E160" s="81">
        <v>0</v>
      </c>
      <c r="F160" s="81">
        <v>0</v>
      </c>
      <c r="G160" s="81">
        <v>0</v>
      </c>
      <c r="H160" s="81">
        <v>0</v>
      </c>
      <c r="I160" s="81">
        <v>0</v>
      </c>
      <c r="J160" s="81">
        <v>0</v>
      </c>
      <c r="K160" s="81">
        <v>0</v>
      </c>
      <c r="L160" s="81">
        <v>0</v>
      </c>
      <c r="M160" s="81">
        <v>0</v>
      </c>
      <c r="N160" s="81">
        <v>0</v>
      </c>
      <c r="O160" s="81">
        <v>0</v>
      </c>
      <c r="P160" s="81">
        <v>0</v>
      </c>
      <c r="Q160" s="81">
        <v>0</v>
      </c>
      <c r="R160" s="81">
        <v>0</v>
      </c>
      <c r="S160" s="81">
        <v>0</v>
      </c>
      <c r="T160" s="81">
        <v>0</v>
      </c>
      <c r="U160" s="81">
        <v>0</v>
      </c>
      <c r="V160" s="81">
        <f t="shared" si="58"/>
        <v>0</v>
      </c>
      <c r="W160" s="81">
        <v>0</v>
      </c>
    </row>
    <row r="161" spans="1:23" x14ac:dyDescent="0.55000000000000004">
      <c r="A161" s="65"/>
      <c r="B161" s="42"/>
      <c r="C161" s="42" t="s">
        <v>140</v>
      </c>
      <c r="D161" s="19">
        <v>0</v>
      </c>
      <c r="E161" s="19"/>
      <c r="F161" s="19">
        <v>0</v>
      </c>
      <c r="G161" s="19"/>
      <c r="H161" s="19">
        <v>0</v>
      </c>
      <c r="I161" s="19"/>
      <c r="J161" s="19">
        <v>0</v>
      </c>
      <c r="K161" s="19"/>
      <c r="L161" s="19">
        <v>0</v>
      </c>
      <c r="M161" s="19"/>
      <c r="N161" s="19">
        <v>0</v>
      </c>
      <c r="O161" s="19"/>
      <c r="P161" s="19">
        <v>0</v>
      </c>
      <c r="Q161" s="19"/>
      <c r="R161" s="19">
        <v>0</v>
      </c>
      <c r="S161" s="19"/>
      <c r="T161" s="19">
        <v>0</v>
      </c>
      <c r="U161" s="19"/>
      <c r="V161" s="19">
        <f t="shared" si="58"/>
        <v>0</v>
      </c>
      <c r="W161" s="19"/>
    </row>
    <row r="162" spans="1:23" x14ac:dyDescent="0.55000000000000004">
      <c r="A162" s="65"/>
      <c r="B162" s="42"/>
      <c r="C162" s="40" t="s">
        <v>76</v>
      </c>
      <c r="D162" s="19">
        <v>0</v>
      </c>
      <c r="E162" s="19"/>
      <c r="F162" s="19">
        <v>0</v>
      </c>
      <c r="G162" s="19"/>
      <c r="H162" s="19">
        <v>0</v>
      </c>
      <c r="I162" s="19"/>
      <c r="J162" s="19">
        <v>0</v>
      </c>
      <c r="K162" s="19"/>
      <c r="L162" s="19">
        <v>0</v>
      </c>
      <c r="M162" s="19"/>
      <c r="N162" s="19">
        <v>0</v>
      </c>
      <c r="O162" s="19"/>
      <c r="P162" s="19">
        <v>0</v>
      </c>
      <c r="Q162" s="19"/>
      <c r="R162" s="19">
        <v>0</v>
      </c>
      <c r="S162" s="19"/>
      <c r="T162" s="19">
        <v>0</v>
      </c>
      <c r="U162" s="19"/>
      <c r="V162" s="19">
        <f t="shared" si="58"/>
        <v>0</v>
      </c>
      <c r="W162" s="19"/>
    </row>
    <row r="163" spans="1:23" ht="18.75" customHeight="1" x14ac:dyDescent="0.55000000000000004">
      <c r="A163" s="65"/>
      <c r="B163" s="42"/>
      <c r="C163" s="42" t="s">
        <v>79</v>
      </c>
      <c r="D163" s="19">
        <v>0</v>
      </c>
      <c r="E163" s="19"/>
      <c r="F163" s="19">
        <v>0</v>
      </c>
      <c r="G163" s="19"/>
      <c r="H163" s="19">
        <v>0</v>
      </c>
      <c r="I163" s="19"/>
      <c r="J163" s="19">
        <v>0</v>
      </c>
      <c r="K163" s="19"/>
      <c r="L163" s="19">
        <v>0</v>
      </c>
      <c r="M163" s="19"/>
      <c r="N163" s="19">
        <v>0</v>
      </c>
      <c r="O163" s="19"/>
      <c r="P163" s="19">
        <v>0</v>
      </c>
      <c r="Q163" s="19"/>
      <c r="R163" s="19">
        <v>0</v>
      </c>
      <c r="S163" s="19"/>
      <c r="T163" s="19">
        <v>0</v>
      </c>
      <c r="U163" s="19"/>
      <c r="V163" s="19">
        <f t="shared" si="58"/>
        <v>0</v>
      </c>
      <c r="W163" s="19"/>
    </row>
    <row r="164" spans="1:23" s="26" customFormat="1" ht="18.75" customHeight="1" x14ac:dyDescent="0.55000000000000004">
      <c r="A164" s="87" t="s">
        <v>145</v>
      </c>
      <c r="B164" s="66" t="s">
        <v>89</v>
      </c>
      <c r="C164" s="66"/>
      <c r="D164" s="60">
        <f t="shared" ref="D164:U164" si="66">SUM(D165:D169)</f>
        <v>3</v>
      </c>
      <c r="E164" s="60">
        <f t="shared" si="66"/>
        <v>100</v>
      </c>
      <c r="F164" s="60">
        <f t="shared" si="66"/>
        <v>1</v>
      </c>
      <c r="G164" s="60">
        <f t="shared" si="66"/>
        <v>100</v>
      </c>
      <c r="H164" s="60">
        <f t="shared" si="66"/>
        <v>2</v>
      </c>
      <c r="I164" s="60">
        <f t="shared" si="66"/>
        <v>100</v>
      </c>
      <c r="J164" s="60">
        <f t="shared" si="66"/>
        <v>0</v>
      </c>
      <c r="K164" s="60">
        <f t="shared" si="66"/>
        <v>0</v>
      </c>
      <c r="L164" s="60">
        <f t="shared" si="66"/>
        <v>0</v>
      </c>
      <c r="M164" s="60">
        <f t="shared" si="66"/>
        <v>0</v>
      </c>
      <c r="N164" s="60">
        <f t="shared" si="66"/>
        <v>0</v>
      </c>
      <c r="O164" s="60">
        <f t="shared" si="66"/>
        <v>0</v>
      </c>
      <c r="P164" s="60">
        <f t="shared" si="66"/>
        <v>1</v>
      </c>
      <c r="Q164" s="60">
        <f t="shared" si="66"/>
        <v>100</v>
      </c>
      <c r="R164" s="60">
        <f t="shared" si="66"/>
        <v>3</v>
      </c>
      <c r="S164" s="60">
        <f t="shared" si="66"/>
        <v>100</v>
      </c>
      <c r="T164" s="60">
        <f t="shared" si="66"/>
        <v>8</v>
      </c>
      <c r="U164" s="60">
        <f t="shared" si="66"/>
        <v>100</v>
      </c>
      <c r="V164" s="60">
        <f t="shared" si="58"/>
        <v>18</v>
      </c>
      <c r="W164" s="60">
        <f>SUM(W165:W169)</f>
        <v>100</v>
      </c>
    </row>
    <row r="165" spans="1:23" ht="18.75" customHeight="1" x14ac:dyDescent="0.55000000000000004">
      <c r="A165" s="88"/>
      <c r="B165" s="18" t="s">
        <v>90</v>
      </c>
      <c r="C165" s="18"/>
      <c r="D165" s="19">
        <v>1</v>
      </c>
      <c r="E165" s="20">
        <f>D165*100/D164</f>
        <v>33.333333333333336</v>
      </c>
      <c r="F165" s="19">
        <v>1</v>
      </c>
      <c r="G165" s="19">
        <f>F165*100/F164</f>
        <v>100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20">
        <v>0</v>
      </c>
      <c r="N165" s="19">
        <v>0</v>
      </c>
      <c r="O165" s="20">
        <v>0</v>
      </c>
      <c r="P165" s="19">
        <v>0</v>
      </c>
      <c r="Q165" s="19">
        <f>P165*100/P164</f>
        <v>0</v>
      </c>
      <c r="R165" s="19">
        <v>0</v>
      </c>
      <c r="S165" s="19">
        <f>R165*100/R164</f>
        <v>0</v>
      </c>
      <c r="T165" s="19">
        <v>0</v>
      </c>
      <c r="U165" s="19">
        <v>0</v>
      </c>
      <c r="V165" s="19">
        <f t="shared" si="58"/>
        <v>2</v>
      </c>
      <c r="W165" s="20">
        <f>V165*100/V164</f>
        <v>11.111111111111111</v>
      </c>
    </row>
    <row r="166" spans="1:23" ht="18.75" customHeight="1" x14ac:dyDescent="0.55000000000000004">
      <c r="A166" s="88"/>
      <c r="B166" s="31" t="s">
        <v>91</v>
      </c>
      <c r="C166" s="32"/>
      <c r="D166" s="19">
        <v>2</v>
      </c>
      <c r="E166" s="20">
        <f>D166*100/D164</f>
        <v>66.666666666666671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20">
        <v>0</v>
      </c>
      <c r="N166" s="19">
        <v>0</v>
      </c>
      <c r="O166" s="20">
        <v>0</v>
      </c>
      <c r="P166" s="19">
        <v>0</v>
      </c>
      <c r="Q166" s="20">
        <f>P166*100/P164</f>
        <v>0</v>
      </c>
      <c r="R166" s="19">
        <v>2</v>
      </c>
      <c r="S166" s="20">
        <f>R166*100/R164</f>
        <v>66.666666666666671</v>
      </c>
      <c r="T166" s="19">
        <v>0</v>
      </c>
      <c r="U166" s="19">
        <v>0</v>
      </c>
      <c r="V166" s="19">
        <f t="shared" si="58"/>
        <v>4</v>
      </c>
      <c r="W166" s="20">
        <f>V166*100/V164</f>
        <v>22.222222222222221</v>
      </c>
    </row>
    <row r="167" spans="1:23" ht="18.75" customHeight="1" x14ac:dyDescent="0.55000000000000004">
      <c r="A167" s="88"/>
      <c r="B167" s="18" t="s">
        <v>146</v>
      </c>
      <c r="C167" s="18"/>
      <c r="D167" s="19">
        <v>0</v>
      </c>
      <c r="E167" s="19">
        <v>0</v>
      </c>
      <c r="F167" s="19">
        <v>0</v>
      </c>
      <c r="G167" s="19">
        <v>0</v>
      </c>
      <c r="H167" s="19">
        <v>1</v>
      </c>
      <c r="I167" s="19">
        <f>H167*100/H164</f>
        <v>50</v>
      </c>
      <c r="J167" s="19">
        <v>0</v>
      </c>
      <c r="K167" s="19">
        <v>0</v>
      </c>
      <c r="L167" s="19">
        <v>0</v>
      </c>
      <c r="M167" s="20">
        <v>0</v>
      </c>
      <c r="N167" s="19">
        <v>0</v>
      </c>
      <c r="O167" s="20">
        <v>0</v>
      </c>
      <c r="P167" s="19">
        <v>0</v>
      </c>
      <c r="Q167" s="20">
        <f>P167*100/P164</f>
        <v>0</v>
      </c>
      <c r="R167" s="19">
        <v>1</v>
      </c>
      <c r="S167" s="20">
        <f>R167*100/R164</f>
        <v>33.333333333333336</v>
      </c>
      <c r="T167" s="19">
        <v>0</v>
      </c>
      <c r="U167" s="19">
        <v>0</v>
      </c>
      <c r="V167" s="19">
        <f t="shared" si="58"/>
        <v>2</v>
      </c>
      <c r="W167" s="20">
        <f>V167*100/V164</f>
        <v>11.111111111111111</v>
      </c>
    </row>
    <row r="168" spans="1:23" ht="18.75" customHeight="1" x14ac:dyDescent="0.55000000000000004">
      <c r="A168" s="88"/>
      <c r="B168" s="18" t="s">
        <v>92</v>
      </c>
      <c r="C168" s="18"/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20">
        <v>0</v>
      </c>
      <c r="N168" s="19">
        <v>0</v>
      </c>
      <c r="O168" s="20">
        <v>0</v>
      </c>
      <c r="P168" s="19">
        <v>0</v>
      </c>
      <c r="Q168" s="20">
        <f>P168*100/P164</f>
        <v>0</v>
      </c>
      <c r="R168" s="19">
        <v>0</v>
      </c>
      <c r="S168" s="19">
        <f>R168*100/R164</f>
        <v>0</v>
      </c>
      <c r="T168" s="19">
        <v>8</v>
      </c>
      <c r="U168" s="19">
        <f>T168*100/T164</f>
        <v>100</v>
      </c>
      <c r="V168" s="19">
        <f t="shared" si="58"/>
        <v>8</v>
      </c>
      <c r="W168" s="20">
        <f>V168*100/V164</f>
        <v>44.444444444444443</v>
      </c>
    </row>
    <row r="169" spans="1:23" ht="18.75" customHeight="1" x14ac:dyDescent="0.55000000000000004">
      <c r="A169" s="88"/>
      <c r="B169" s="18" t="s">
        <v>93</v>
      </c>
      <c r="C169" s="18"/>
      <c r="D169" s="19">
        <v>0</v>
      </c>
      <c r="E169" s="19">
        <v>0</v>
      </c>
      <c r="F169" s="19">
        <v>0</v>
      </c>
      <c r="G169" s="19">
        <v>0</v>
      </c>
      <c r="H169" s="19">
        <v>1</v>
      </c>
      <c r="I169" s="19">
        <f>H169*100/H164</f>
        <v>50</v>
      </c>
      <c r="J169" s="19">
        <v>0</v>
      </c>
      <c r="K169" s="19">
        <v>0</v>
      </c>
      <c r="L169" s="19">
        <v>0</v>
      </c>
      <c r="M169" s="20">
        <v>0</v>
      </c>
      <c r="N169" s="19">
        <v>0</v>
      </c>
      <c r="O169" s="20">
        <v>0</v>
      </c>
      <c r="P169" s="19">
        <v>1</v>
      </c>
      <c r="Q169" s="20">
        <f>P169*100/P164</f>
        <v>100</v>
      </c>
      <c r="R169" s="19">
        <v>0</v>
      </c>
      <c r="S169" s="19">
        <f>R169*100/R164</f>
        <v>0</v>
      </c>
      <c r="T169" s="19">
        <v>0</v>
      </c>
      <c r="U169" s="19">
        <v>0</v>
      </c>
      <c r="V169" s="19">
        <f t="shared" si="58"/>
        <v>2</v>
      </c>
      <c r="W169" s="20">
        <f>V169*100/V164</f>
        <v>11.111111111111111</v>
      </c>
    </row>
    <row r="170" spans="1:23" s="26" customFormat="1" ht="18.75" customHeight="1" x14ac:dyDescent="0.6">
      <c r="A170" s="88"/>
      <c r="B170" s="66" t="s">
        <v>147</v>
      </c>
      <c r="C170" s="66"/>
      <c r="D170" s="73">
        <f>SUM(D171:D175)</f>
        <v>1</v>
      </c>
      <c r="E170" s="60">
        <f>SUM(E171:E175)</f>
        <v>100</v>
      </c>
      <c r="F170" s="60">
        <f>SUM(F171:F175)</f>
        <v>1</v>
      </c>
      <c r="G170" s="60">
        <f>SUM(G171:G175)</f>
        <v>100</v>
      </c>
      <c r="H170" s="60">
        <f>SUM(H171:H175)</f>
        <v>1</v>
      </c>
      <c r="I170" s="60">
        <f t="shared" ref="I170:M170" si="67">SUM(I171:I174)</f>
        <v>100</v>
      </c>
      <c r="J170" s="60">
        <f>SUM(J171:J175)</f>
        <v>0</v>
      </c>
      <c r="K170" s="60">
        <f>SUM(K171:K175)</f>
        <v>0</v>
      </c>
      <c r="L170" s="60">
        <f>SUM(L171:L175)</f>
        <v>0</v>
      </c>
      <c r="M170" s="60">
        <f t="shared" si="67"/>
        <v>0</v>
      </c>
      <c r="N170" s="60">
        <f t="shared" ref="N170:U170" si="68">SUM(N171:N175)</f>
        <v>0</v>
      </c>
      <c r="O170" s="60">
        <f t="shared" si="68"/>
        <v>0</v>
      </c>
      <c r="P170" s="60">
        <f t="shared" si="68"/>
        <v>1</v>
      </c>
      <c r="Q170" s="60">
        <f t="shared" si="68"/>
        <v>100</v>
      </c>
      <c r="R170" s="60">
        <f t="shared" si="68"/>
        <v>0</v>
      </c>
      <c r="S170" s="60">
        <f t="shared" si="68"/>
        <v>0</v>
      </c>
      <c r="T170" s="60">
        <f t="shared" si="68"/>
        <v>8</v>
      </c>
      <c r="U170" s="60">
        <f t="shared" si="68"/>
        <v>100</v>
      </c>
      <c r="V170" s="60">
        <f t="shared" si="58"/>
        <v>12</v>
      </c>
      <c r="W170" s="89">
        <f>SUM(W171:W175)</f>
        <v>100</v>
      </c>
    </row>
    <row r="171" spans="1:23" ht="18.75" customHeight="1" x14ac:dyDescent="0.55000000000000004">
      <c r="A171" s="88"/>
      <c r="B171" s="18" t="s">
        <v>148</v>
      </c>
      <c r="C171" s="18"/>
      <c r="D171" s="19">
        <v>1</v>
      </c>
      <c r="E171" s="19">
        <f>D171*100/D170</f>
        <v>100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f>P171*100/P170</f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f t="shared" si="58"/>
        <v>1</v>
      </c>
      <c r="W171" s="20">
        <f>V171*100/V170</f>
        <v>8.3333333333333339</v>
      </c>
    </row>
    <row r="172" spans="1:23" ht="18.75" customHeight="1" x14ac:dyDescent="0.55000000000000004">
      <c r="A172" s="88"/>
      <c r="B172" s="18" t="s">
        <v>149</v>
      </c>
      <c r="C172" s="18"/>
      <c r="D172" s="19">
        <v>0</v>
      </c>
      <c r="E172" s="19">
        <f>D172*100/D170</f>
        <v>0</v>
      </c>
      <c r="F172" s="19">
        <v>1</v>
      </c>
      <c r="G172" s="19">
        <f>F172*100/F170</f>
        <v>100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f>P172*100/P170</f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f t="shared" si="58"/>
        <v>1</v>
      </c>
      <c r="W172" s="20">
        <f>V172*100/V170</f>
        <v>8.3333333333333339</v>
      </c>
    </row>
    <row r="173" spans="1:23" ht="18.75" customHeight="1" x14ac:dyDescent="0.55000000000000004">
      <c r="A173" s="88"/>
      <c r="B173" s="18" t="s">
        <v>150</v>
      </c>
      <c r="C173" s="18"/>
      <c r="D173" s="19">
        <v>0</v>
      </c>
      <c r="E173" s="19">
        <f>D173*100/D170</f>
        <v>0</v>
      </c>
      <c r="F173" s="19">
        <v>0</v>
      </c>
      <c r="G173" s="19">
        <v>0</v>
      </c>
      <c r="H173" s="19">
        <v>1</v>
      </c>
      <c r="I173" s="19">
        <f>H173*100/H170</f>
        <v>100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f>P173*100/P170</f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f t="shared" si="58"/>
        <v>1</v>
      </c>
      <c r="W173" s="20">
        <f>V173*100/V170</f>
        <v>8.3333333333333339</v>
      </c>
    </row>
    <row r="174" spans="1:23" ht="18.75" customHeight="1" x14ac:dyDescent="0.55000000000000004">
      <c r="A174" s="88"/>
      <c r="B174" s="31" t="s">
        <v>151</v>
      </c>
      <c r="C174" s="32"/>
      <c r="D174" s="19">
        <v>0</v>
      </c>
      <c r="E174" s="19">
        <f>D174*100/D170</f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f>P174*100/P170</f>
        <v>0</v>
      </c>
      <c r="R174" s="19">
        <v>0</v>
      </c>
      <c r="S174" s="19">
        <v>0</v>
      </c>
      <c r="T174" s="19">
        <v>8</v>
      </c>
      <c r="U174" s="19">
        <f>T174*100/T170</f>
        <v>100</v>
      </c>
      <c r="V174" s="19">
        <f t="shared" si="58"/>
        <v>8</v>
      </c>
      <c r="W174" s="20">
        <f>V174*100/V170</f>
        <v>66.666666666666671</v>
      </c>
    </row>
    <row r="175" spans="1:23" ht="18.75" customHeight="1" x14ac:dyDescent="0.55000000000000004">
      <c r="A175" s="90"/>
      <c r="B175" s="31" t="s">
        <v>152</v>
      </c>
      <c r="C175" s="32"/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1</v>
      </c>
      <c r="Q175" s="19">
        <f>P175*100/P170</f>
        <v>100</v>
      </c>
      <c r="R175" s="19">
        <v>0</v>
      </c>
      <c r="S175" s="19">
        <v>0</v>
      </c>
      <c r="T175" s="19">
        <v>0</v>
      </c>
      <c r="U175" s="19">
        <v>0</v>
      </c>
      <c r="V175" s="19">
        <f t="shared" si="58"/>
        <v>1</v>
      </c>
      <c r="W175" s="20">
        <f>V175*100/V170</f>
        <v>8.3333333333333339</v>
      </c>
    </row>
    <row r="176" spans="1:23" ht="18.75" customHeight="1" x14ac:dyDescent="0.55000000000000004">
      <c r="A176" s="65" t="s">
        <v>153</v>
      </c>
      <c r="B176" s="91" t="s">
        <v>154</v>
      </c>
      <c r="C176" s="91"/>
      <c r="D176" s="92">
        <v>2</v>
      </c>
      <c r="E176" s="92"/>
      <c r="F176" s="92">
        <v>5</v>
      </c>
      <c r="G176" s="92"/>
      <c r="H176" s="92">
        <v>4</v>
      </c>
      <c r="I176" s="92"/>
      <c r="J176" s="92">
        <v>6</v>
      </c>
      <c r="K176" s="92"/>
      <c r="L176" s="92">
        <v>0</v>
      </c>
      <c r="M176" s="92"/>
      <c r="N176" s="92">
        <v>0</v>
      </c>
      <c r="O176" s="92"/>
      <c r="P176" s="92">
        <v>3</v>
      </c>
      <c r="Q176" s="92"/>
      <c r="R176" s="92">
        <v>5</v>
      </c>
      <c r="S176" s="92"/>
      <c r="T176" s="92">
        <v>4</v>
      </c>
      <c r="U176" s="92"/>
      <c r="V176" s="92">
        <f t="shared" si="58"/>
        <v>29</v>
      </c>
      <c r="W176" s="92"/>
    </row>
    <row r="177" spans="1:24" ht="18.75" customHeight="1" x14ac:dyDescent="0.55000000000000004">
      <c r="A177" s="65"/>
      <c r="B177" s="91" t="s">
        <v>155</v>
      </c>
      <c r="C177" s="91"/>
      <c r="D177" s="92">
        <v>0</v>
      </c>
      <c r="E177" s="92"/>
      <c r="F177" s="92">
        <v>6</v>
      </c>
      <c r="G177" s="92"/>
      <c r="H177" s="92">
        <v>4</v>
      </c>
      <c r="I177" s="92"/>
      <c r="J177" s="92">
        <v>1</v>
      </c>
      <c r="K177" s="92"/>
      <c r="L177" s="92">
        <v>4</v>
      </c>
      <c r="M177" s="92"/>
      <c r="N177" s="92">
        <v>0</v>
      </c>
      <c r="O177" s="92"/>
      <c r="P177" s="92">
        <v>4</v>
      </c>
      <c r="Q177" s="92"/>
      <c r="R177" s="92">
        <v>4</v>
      </c>
      <c r="S177" s="92"/>
      <c r="T177" s="92">
        <v>3</v>
      </c>
      <c r="U177" s="92"/>
      <c r="V177" s="92">
        <f>SUM(D177,F177,H177,J177,L177,N177,P177,R177,T177)</f>
        <v>26</v>
      </c>
      <c r="W177" s="92"/>
    </row>
    <row r="178" spans="1:24" ht="18.75" customHeight="1" x14ac:dyDescent="0.55000000000000004">
      <c r="A178" s="65"/>
      <c r="B178" s="91" t="s">
        <v>156</v>
      </c>
      <c r="C178" s="91"/>
      <c r="D178" s="92">
        <v>0</v>
      </c>
      <c r="E178" s="92"/>
      <c r="F178" s="92">
        <v>5</v>
      </c>
      <c r="G178" s="92"/>
      <c r="H178" s="92">
        <v>4</v>
      </c>
      <c r="I178" s="92"/>
      <c r="J178" s="92">
        <v>0</v>
      </c>
      <c r="K178" s="92"/>
      <c r="L178" s="92">
        <v>4</v>
      </c>
      <c r="M178" s="92"/>
      <c r="N178" s="92">
        <v>0</v>
      </c>
      <c r="O178" s="92"/>
      <c r="P178" s="92">
        <v>3</v>
      </c>
      <c r="Q178" s="92"/>
      <c r="R178" s="92">
        <v>6</v>
      </c>
      <c r="S178" s="92"/>
      <c r="T178" s="92">
        <v>9</v>
      </c>
      <c r="U178" s="92"/>
      <c r="V178" s="92">
        <f t="shared" si="58"/>
        <v>31</v>
      </c>
      <c r="W178" s="92"/>
    </row>
    <row r="179" spans="1:24" x14ac:dyDescent="0.55000000000000004">
      <c r="A179" s="65"/>
      <c r="B179" s="91" t="s">
        <v>36</v>
      </c>
      <c r="C179" s="91"/>
      <c r="D179" s="92">
        <v>0</v>
      </c>
      <c r="E179" s="92"/>
      <c r="F179" s="92">
        <v>0</v>
      </c>
      <c r="G179" s="92"/>
      <c r="H179" s="92">
        <v>1</v>
      </c>
      <c r="I179" s="92"/>
      <c r="J179" s="92">
        <v>6</v>
      </c>
      <c r="K179" s="92"/>
      <c r="L179" s="92">
        <v>3</v>
      </c>
      <c r="M179" s="92"/>
      <c r="N179" s="92">
        <v>0</v>
      </c>
      <c r="O179" s="92"/>
      <c r="P179" s="92">
        <v>1</v>
      </c>
      <c r="Q179" s="92"/>
      <c r="R179" s="92">
        <v>1</v>
      </c>
      <c r="S179" s="92"/>
      <c r="T179" s="92">
        <v>0</v>
      </c>
      <c r="U179" s="92"/>
      <c r="V179" s="92">
        <f t="shared" si="58"/>
        <v>12</v>
      </c>
      <c r="W179" s="92"/>
      <c r="X179" s="2" t="s">
        <v>157</v>
      </c>
    </row>
    <row r="180" spans="1:24" x14ac:dyDescent="0.6">
      <c r="A180" s="93"/>
    </row>
  </sheetData>
  <mergeCells count="186"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64:A175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38:A163"/>
    <mergeCell ref="B138:C138"/>
    <mergeCell ref="B139:C139"/>
    <mergeCell ref="B140:C140"/>
    <mergeCell ref="B141:C141"/>
    <mergeCell ref="B145:C145"/>
    <mergeCell ref="B159:C159"/>
    <mergeCell ref="B160:C160"/>
    <mergeCell ref="A131:A134"/>
    <mergeCell ref="B131:C131"/>
    <mergeCell ref="B132:C132"/>
    <mergeCell ref="B133:C133"/>
    <mergeCell ref="B134:C134"/>
    <mergeCell ref="A135:A137"/>
    <mergeCell ref="B135:C135"/>
    <mergeCell ref="B136:C136"/>
    <mergeCell ref="B137:C137"/>
    <mergeCell ref="A124:A127"/>
    <mergeCell ref="B124:C124"/>
    <mergeCell ref="B125:C125"/>
    <mergeCell ref="B126:C126"/>
    <mergeCell ref="B127:C127"/>
    <mergeCell ref="A128:A130"/>
    <mergeCell ref="B128:C128"/>
    <mergeCell ref="B129:C129"/>
    <mergeCell ref="B130:C130"/>
    <mergeCell ref="A119:A123"/>
    <mergeCell ref="B119:C119"/>
    <mergeCell ref="B120:C120"/>
    <mergeCell ref="B121:C121"/>
    <mergeCell ref="B122:C122"/>
    <mergeCell ref="B123:C123"/>
    <mergeCell ref="B112:C112"/>
    <mergeCell ref="B113:C113"/>
    <mergeCell ref="A114:A118"/>
    <mergeCell ref="B114:C114"/>
    <mergeCell ref="B115:C115"/>
    <mergeCell ref="B116:C116"/>
    <mergeCell ref="B117:C117"/>
    <mergeCell ref="B118:C118"/>
    <mergeCell ref="A103:A113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T97:U97"/>
    <mergeCell ref="V97:V98"/>
    <mergeCell ref="W97:W98"/>
    <mergeCell ref="A99:C99"/>
    <mergeCell ref="A100:C100"/>
    <mergeCell ref="A101:A102"/>
    <mergeCell ref="B101:C101"/>
    <mergeCell ref="B102:C102"/>
    <mergeCell ref="D96:U96"/>
    <mergeCell ref="V96:W96"/>
    <mergeCell ref="D97:E97"/>
    <mergeCell ref="F97:G97"/>
    <mergeCell ref="H97:I97"/>
    <mergeCell ref="J97:K97"/>
    <mergeCell ref="L97:M97"/>
    <mergeCell ref="N97:O97"/>
    <mergeCell ref="P97:Q97"/>
    <mergeCell ref="R97:S97"/>
    <mergeCell ref="B91:C91"/>
    <mergeCell ref="B92:C92"/>
    <mergeCell ref="B93:C93"/>
    <mergeCell ref="B94:C94"/>
    <mergeCell ref="B95:C95"/>
    <mergeCell ref="A96:C98"/>
    <mergeCell ref="B72:C72"/>
    <mergeCell ref="B73:C73"/>
    <mergeCell ref="A83:A95"/>
    <mergeCell ref="B83:C83"/>
    <mergeCell ref="B84:C84"/>
    <mergeCell ref="B86:C86"/>
    <mergeCell ref="B87:C87"/>
    <mergeCell ref="B88:C88"/>
    <mergeCell ref="B89:C89"/>
    <mergeCell ref="B90:C90"/>
    <mergeCell ref="B56:C56"/>
    <mergeCell ref="B57:C57"/>
    <mergeCell ref="B58:C58"/>
    <mergeCell ref="A59:A82"/>
    <mergeCell ref="B59:C59"/>
    <mergeCell ref="B60:C60"/>
    <mergeCell ref="B61:C61"/>
    <mergeCell ref="B62:C62"/>
    <mergeCell ref="B67:C67"/>
    <mergeCell ref="B68:C68"/>
    <mergeCell ref="B47:C47"/>
    <mergeCell ref="B48:C48"/>
    <mergeCell ref="B49:C49"/>
    <mergeCell ref="B50:C50"/>
    <mergeCell ref="B51:C51"/>
    <mergeCell ref="A52:A58"/>
    <mergeCell ref="B52:C52"/>
    <mergeCell ref="B53:C53"/>
    <mergeCell ref="B54:C54"/>
    <mergeCell ref="B55:C55"/>
    <mergeCell ref="A39:A42"/>
    <mergeCell ref="B39:C39"/>
    <mergeCell ref="B40:C40"/>
    <mergeCell ref="B41:C41"/>
    <mergeCell ref="B42:C42"/>
    <mergeCell ref="A43:A51"/>
    <mergeCell ref="B43:C43"/>
    <mergeCell ref="B44:C44"/>
    <mergeCell ref="B45:C45"/>
    <mergeCell ref="B46:C46"/>
    <mergeCell ref="A31:A33"/>
    <mergeCell ref="B31:C31"/>
    <mergeCell ref="B32:C32"/>
    <mergeCell ref="B33:C33"/>
    <mergeCell ref="A34:A38"/>
    <mergeCell ref="B34:C34"/>
    <mergeCell ref="B35:C35"/>
    <mergeCell ref="B36:C36"/>
    <mergeCell ref="B37:C37"/>
    <mergeCell ref="B38:C38"/>
    <mergeCell ref="B24:C24"/>
    <mergeCell ref="B25:C25"/>
    <mergeCell ref="A26:A30"/>
    <mergeCell ref="B26:C26"/>
    <mergeCell ref="B27:C27"/>
    <mergeCell ref="B28:C28"/>
    <mergeCell ref="B29:C29"/>
    <mergeCell ref="B30:C30"/>
    <mergeCell ref="B15:C15"/>
    <mergeCell ref="A16:A25"/>
    <mergeCell ref="B16:C16"/>
    <mergeCell ref="B17:C17"/>
    <mergeCell ref="B18:C18"/>
    <mergeCell ref="B19:C19"/>
    <mergeCell ref="B20:C20"/>
    <mergeCell ref="B21:C21"/>
    <mergeCell ref="B22:C22"/>
    <mergeCell ref="B23:C23"/>
    <mergeCell ref="A7:A9"/>
    <mergeCell ref="B7:C7"/>
    <mergeCell ref="B8:C8"/>
    <mergeCell ref="B9:C9"/>
    <mergeCell ref="A10:A15"/>
    <mergeCell ref="B10:C10"/>
    <mergeCell ref="B11:C11"/>
    <mergeCell ref="B12:C12"/>
    <mergeCell ref="B13:C13"/>
    <mergeCell ref="B14:C14"/>
    <mergeCell ref="N5:O5"/>
    <mergeCell ref="P5:Q5"/>
    <mergeCell ref="R5:S5"/>
    <mergeCell ref="T5:U5"/>
    <mergeCell ref="V5:V6"/>
    <mergeCell ref="W5:W6"/>
    <mergeCell ref="A1:W1"/>
    <mergeCell ref="A2:W2"/>
    <mergeCell ref="A4:C6"/>
    <mergeCell ref="D4:U4"/>
    <mergeCell ref="V4:W4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PJ.X10</dc:creator>
  <cp:lastModifiedBy>PJ.X10</cp:lastModifiedBy>
  <dcterms:created xsi:type="dcterms:W3CDTF">2021-09-06T09:23:25Z</dcterms:created>
  <dcterms:modified xsi:type="dcterms:W3CDTF">2021-09-06T09:24:34Z</dcterms:modified>
</cp:coreProperties>
</file>