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รายงานนิล\work for home\ปี2564\AIC\สรุป AI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25" i="1" l="1"/>
  <c r="AR224" i="1"/>
  <c r="AR223" i="1"/>
  <c r="AR222" i="1"/>
  <c r="AR221" i="1"/>
  <c r="AR220" i="1"/>
  <c r="AO220" i="1"/>
  <c r="AR219" i="1"/>
  <c r="AA219" i="1"/>
  <c r="M219" i="1"/>
  <c r="AR218" i="1"/>
  <c r="S218" i="1"/>
  <c r="AR217" i="1"/>
  <c r="AQ216" i="1"/>
  <c r="AP216" i="1"/>
  <c r="AN216" i="1"/>
  <c r="AO217" i="1" s="1"/>
  <c r="AL216" i="1"/>
  <c r="AM220" i="1" s="1"/>
  <c r="AM216" i="1" s="1"/>
  <c r="AJ216" i="1"/>
  <c r="AK217" i="1" s="1"/>
  <c r="AH216" i="1"/>
  <c r="AI221" i="1" s="1"/>
  <c r="AF216" i="1"/>
  <c r="AG218" i="1" s="1"/>
  <c r="AD216" i="1"/>
  <c r="AE218" i="1" s="1"/>
  <c r="AB216" i="1"/>
  <c r="AC221" i="1" s="1"/>
  <c r="Z216" i="1"/>
  <c r="AA217" i="1" s="1"/>
  <c r="Y216" i="1"/>
  <c r="X216" i="1"/>
  <c r="V216" i="1"/>
  <c r="W220" i="1" s="1"/>
  <c r="T216" i="1"/>
  <c r="U219" i="1" s="1"/>
  <c r="R216" i="1"/>
  <c r="S221" i="1" s="1"/>
  <c r="P216" i="1"/>
  <c r="Q221" i="1" s="1"/>
  <c r="N216" i="1"/>
  <c r="O217" i="1" s="1"/>
  <c r="O216" i="1" s="1"/>
  <c r="L216" i="1"/>
  <c r="M217" i="1" s="1"/>
  <c r="J216" i="1"/>
  <c r="K218" i="1" s="1"/>
  <c r="K216" i="1" s="1"/>
  <c r="I216" i="1"/>
  <c r="H216" i="1"/>
  <c r="F216" i="1"/>
  <c r="G218" i="1" s="1"/>
  <c r="D216" i="1"/>
  <c r="E218" i="1" s="1"/>
  <c r="AR215" i="1"/>
  <c r="AR214" i="1"/>
  <c r="AE214" i="1"/>
  <c r="W214" i="1"/>
  <c r="AR213" i="1"/>
  <c r="AR212" i="1"/>
  <c r="AA212" i="1"/>
  <c r="W212" i="1"/>
  <c r="AR211" i="1"/>
  <c r="AG211" i="1"/>
  <c r="E211" i="1"/>
  <c r="E210" i="1" s="1"/>
  <c r="AQ210" i="1"/>
  <c r="AP210" i="1"/>
  <c r="AN210" i="1"/>
  <c r="AO215" i="1" s="1"/>
  <c r="AM210" i="1"/>
  <c r="AL210" i="1"/>
  <c r="AJ210" i="1"/>
  <c r="AK214" i="1" s="1"/>
  <c r="AH210" i="1"/>
  <c r="AI214" i="1" s="1"/>
  <c r="AF210" i="1"/>
  <c r="AG214" i="1" s="1"/>
  <c r="AD210" i="1"/>
  <c r="AE211" i="1" s="1"/>
  <c r="AB210" i="1"/>
  <c r="AC214" i="1" s="1"/>
  <c r="Z210" i="1"/>
  <c r="AA213" i="1" s="1"/>
  <c r="X210" i="1"/>
  <c r="Y213" i="1" s="1"/>
  <c r="V210" i="1"/>
  <c r="W213" i="1" s="1"/>
  <c r="T210" i="1"/>
  <c r="U215" i="1" s="1"/>
  <c r="R210" i="1"/>
  <c r="S214" i="1" s="1"/>
  <c r="P210" i="1"/>
  <c r="Q214" i="1" s="1"/>
  <c r="N210" i="1"/>
  <c r="O215" i="1" s="1"/>
  <c r="L210" i="1"/>
  <c r="M215" i="1" s="1"/>
  <c r="J210" i="1"/>
  <c r="K211" i="1" s="1"/>
  <c r="K210" i="1" s="1"/>
  <c r="I210" i="1"/>
  <c r="H210" i="1"/>
  <c r="F210" i="1"/>
  <c r="G212" i="1" s="1"/>
  <c r="D210" i="1"/>
  <c r="E212" i="1" s="1"/>
  <c r="AR209" i="1"/>
  <c r="AR208" i="1"/>
  <c r="AR207" i="1"/>
  <c r="AR206" i="1"/>
  <c r="AR205" i="1"/>
  <c r="AR203" i="1"/>
  <c r="AR202" i="1"/>
  <c r="AR201" i="1"/>
  <c r="AR200" i="1"/>
  <c r="AR199" i="1"/>
  <c r="AR198" i="1"/>
  <c r="AR197" i="1"/>
  <c r="AR195" i="1"/>
  <c r="AR194" i="1"/>
  <c r="AR193" i="1"/>
  <c r="AR192" i="1"/>
  <c r="AR191" i="1"/>
  <c r="AR190" i="1"/>
  <c r="AR189" i="1"/>
  <c r="AR188" i="1"/>
  <c r="AR187" i="1"/>
  <c r="AR186" i="1"/>
  <c r="AO186" i="1"/>
  <c r="AR184" i="1"/>
  <c r="AR183" i="1"/>
  <c r="AR182" i="1"/>
  <c r="AR181" i="1"/>
  <c r="AR179" i="1"/>
  <c r="AC179" i="1"/>
  <c r="E179" i="1"/>
  <c r="AP177" i="1"/>
  <c r="AQ177" i="1" s="1"/>
  <c r="AN177" i="1"/>
  <c r="AO179" i="1" s="1"/>
  <c r="AL177" i="1"/>
  <c r="AM177" i="1" s="1"/>
  <c r="AJ177" i="1"/>
  <c r="AK205" i="1" s="1"/>
  <c r="AH177" i="1"/>
  <c r="AI177" i="1" s="1"/>
  <c r="AF177" i="1"/>
  <c r="AG177" i="1" s="1"/>
  <c r="AD177" i="1"/>
  <c r="AE177" i="1" s="1"/>
  <c r="AB177" i="1"/>
  <c r="AC177" i="1" s="1"/>
  <c r="Z177" i="1"/>
  <c r="AA177" i="1" s="1"/>
  <c r="X177" i="1"/>
  <c r="Y177" i="1" s="1"/>
  <c r="V177" i="1"/>
  <c r="W177" i="1" s="1"/>
  <c r="T177" i="1"/>
  <c r="U179" i="1" s="1"/>
  <c r="R177" i="1"/>
  <c r="S177" i="1" s="1"/>
  <c r="P177" i="1"/>
  <c r="Q177" i="1" s="1"/>
  <c r="N177" i="1"/>
  <c r="O177" i="1" s="1"/>
  <c r="L177" i="1"/>
  <c r="M177" i="1" s="1"/>
  <c r="J177" i="1"/>
  <c r="K177" i="1" s="1"/>
  <c r="H177" i="1"/>
  <c r="I177" i="1" s="1"/>
  <c r="F177" i="1"/>
  <c r="G186" i="1" s="1"/>
  <c r="D177" i="1"/>
  <c r="E177" i="1" s="1"/>
  <c r="AR176" i="1"/>
  <c r="AR175" i="1"/>
  <c r="AR174" i="1"/>
  <c r="AS174" i="1" s="1"/>
  <c r="AR173" i="1"/>
  <c r="AS173" i="1" s="1"/>
  <c r="AO173" i="1"/>
  <c r="AR172" i="1"/>
  <c r="AQ171" i="1"/>
  <c r="AP171" i="1"/>
  <c r="AN171" i="1"/>
  <c r="AO172" i="1" s="1"/>
  <c r="AO171" i="1" s="1"/>
  <c r="AM171" i="1"/>
  <c r="AL171" i="1"/>
  <c r="AJ171" i="1"/>
  <c r="AK174" i="1" s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L171" i="1"/>
  <c r="M175" i="1" s="1"/>
  <c r="M171" i="1" s="1"/>
  <c r="K171" i="1"/>
  <c r="J171" i="1"/>
  <c r="I171" i="1"/>
  <c r="H171" i="1"/>
  <c r="G171" i="1"/>
  <c r="F171" i="1"/>
  <c r="D171" i="1"/>
  <c r="AR171" i="1" s="1"/>
  <c r="AS175" i="1" s="1"/>
  <c r="AR170" i="1"/>
  <c r="AR169" i="1"/>
  <c r="AR168" i="1"/>
  <c r="AE168" i="1"/>
  <c r="AQ167" i="1"/>
  <c r="AP167" i="1"/>
  <c r="AN167" i="1"/>
  <c r="AO168" i="1" s="1"/>
  <c r="AO167" i="1" s="1"/>
  <c r="AM167" i="1"/>
  <c r="AL167" i="1"/>
  <c r="AJ167" i="1"/>
  <c r="AK168" i="1" s="1"/>
  <c r="AK167" i="1" s="1"/>
  <c r="AI167" i="1"/>
  <c r="AH167" i="1"/>
  <c r="AG167" i="1"/>
  <c r="AF167" i="1"/>
  <c r="AE167" i="1"/>
  <c r="AD167" i="1"/>
  <c r="AB167" i="1"/>
  <c r="AC168" i="1" s="1"/>
  <c r="AC167" i="1" s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R167" i="1" s="1"/>
  <c r="AS168" i="1" s="1"/>
  <c r="AS167" i="1" s="1"/>
  <c r="AR166" i="1"/>
  <c r="AR165" i="1"/>
  <c r="AC165" i="1"/>
  <c r="AR164" i="1"/>
  <c r="AQ163" i="1"/>
  <c r="AP163" i="1"/>
  <c r="AN163" i="1"/>
  <c r="AO165" i="1" s="1"/>
  <c r="AO163" i="1" s="1"/>
  <c r="AM163" i="1"/>
  <c r="AL163" i="1"/>
  <c r="AJ163" i="1"/>
  <c r="AK166" i="1" s="1"/>
  <c r="AK163" i="1" s="1"/>
  <c r="AI163" i="1"/>
  <c r="AH163" i="1"/>
  <c r="AG163" i="1"/>
  <c r="AF163" i="1"/>
  <c r="AD163" i="1"/>
  <c r="AE166" i="1" s="1"/>
  <c r="AB163" i="1"/>
  <c r="AC164" i="1" s="1"/>
  <c r="AC163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AR163" i="1" s="1"/>
  <c r="AR162" i="1"/>
  <c r="AR161" i="1"/>
  <c r="AS161" i="1" s="1"/>
  <c r="O161" i="1"/>
  <c r="AR160" i="1"/>
  <c r="AE160" i="1"/>
  <c r="AE159" i="1" s="1"/>
  <c r="O160" i="1"/>
  <c r="O159" i="1" s="1"/>
  <c r="AQ159" i="1"/>
  <c r="AP159" i="1"/>
  <c r="AN159" i="1"/>
  <c r="AO160" i="1" s="1"/>
  <c r="AO159" i="1" s="1"/>
  <c r="AM159" i="1"/>
  <c r="AL159" i="1"/>
  <c r="AJ159" i="1"/>
  <c r="AK160" i="1" s="1"/>
  <c r="AK159" i="1" s="1"/>
  <c r="AI159" i="1"/>
  <c r="AH159" i="1"/>
  <c r="AF159" i="1"/>
  <c r="AG160" i="1" s="1"/>
  <c r="AG159" i="1" s="1"/>
  <c r="AD159" i="1"/>
  <c r="AB159" i="1"/>
  <c r="AC160" i="1" s="1"/>
  <c r="AC159" i="1" s="1"/>
  <c r="Z159" i="1"/>
  <c r="AA160" i="1" s="1"/>
  <c r="AA159" i="1" s="1"/>
  <c r="Y159" i="1"/>
  <c r="X159" i="1"/>
  <c r="W159" i="1"/>
  <c r="V159" i="1"/>
  <c r="T159" i="1"/>
  <c r="S159" i="1"/>
  <c r="R159" i="1"/>
  <c r="Q159" i="1"/>
  <c r="P159" i="1"/>
  <c r="N159" i="1"/>
  <c r="L159" i="1"/>
  <c r="M160" i="1" s="1"/>
  <c r="M159" i="1" s="1"/>
  <c r="K159" i="1"/>
  <c r="J159" i="1"/>
  <c r="I159" i="1"/>
  <c r="H159" i="1"/>
  <c r="G159" i="1"/>
  <c r="F159" i="1"/>
  <c r="D159" i="1"/>
  <c r="AR158" i="1"/>
  <c r="AK158" i="1"/>
  <c r="AR157" i="1"/>
  <c r="AO157" i="1"/>
  <c r="U157" i="1"/>
  <c r="AR156" i="1"/>
  <c r="AC156" i="1"/>
  <c r="AR155" i="1"/>
  <c r="AA155" i="1"/>
  <c r="AR154" i="1"/>
  <c r="AO154" i="1"/>
  <c r="AC154" i="1"/>
  <c r="AA154" i="1"/>
  <c r="AA152" i="1" s="1"/>
  <c r="AR153" i="1"/>
  <c r="M153" i="1"/>
  <c r="AQ152" i="1"/>
  <c r="AP152" i="1"/>
  <c r="AN152" i="1"/>
  <c r="AO158" i="1" s="1"/>
  <c r="AM152" i="1"/>
  <c r="AL152" i="1"/>
  <c r="AJ152" i="1"/>
  <c r="AK157" i="1" s="1"/>
  <c r="AI152" i="1"/>
  <c r="AH152" i="1"/>
  <c r="AF152" i="1"/>
  <c r="AG157" i="1" s="1"/>
  <c r="AD152" i="1"/>
  <c r="AB152" i="1"/>
  <c r="AC158" i="1" s="1"/>
  <c r="AC152" i="1" s="1"/>
  <c r="Z152" i="1"/>
  <c r="Y152" i="1"/>
  <c r="X152" i="1"/>
  <c r="W152" i="1"/>
  <c r="V152" i="1"/>
  <c r="T152" i="1"/>
  <c r="U154" i="1" s="1"/>
  <c r="S152" i="1"/>
  <c r="R152" i="1"/>
  <c r="Q152" i="1"/>
  <c r="P152" i="1"/>
  <c r="N152" i="1"/>
  <c r="L152" i="1"/>
  <c r="K152" i="1"/>
  <c r="J152" i="1"/>
  <c r="I152" i="1"/>
  <c r="H152" i="1"/>
  <c r="G152" i="1"/>
  <c r="F152" i="1"/>
  <c r="D152" i="1"/>
  <c r="AR151" i="1"/>
  <c r="AO151" i="1"/>
  <c r="AK151" i="1"/>
  <c r="M151" i="1"/>
  <c r="AR150" i="1"/>
  <c r="AO150" i="1"/>
  <c r="AK150" i="1"/>
  <c r="U150" i="1"/>
  <c r="M150" i="1"/>
  <c r="AR149" i="1"/>
  <c r="AO149" i="1"/>
  <c r="AO147" i="1" s="1"/>
  <c r="AC149" i="1"/>
  <c r="AC147" i="1" s="1"/>
  <c r="U149" i="1"/>
  <c r="E149" i="1"/>
  <c r="AR148" i="1"/>
  <c r="AK148" i="1"/>
  <c r="AG148" i="1"/>
  <c r="E148" i="1"/>
  <c r="AQ147" i="1"/>
  <c r="AP147" i="1"/>
  <c r="AN147" i="1"/>
  <c r="AM147" i="1"/>
  <c r="AL147" i="1"/>
  <c r="AJ147" i="1"/>
  <c r="AK149" i="1" s="1"/>
  <c r="AI147" i="1"/>
  <c r="AH147" i="1"/>
  <c r="AF147" i="1"/>
  <c r="AG150" i="1" s="1"/>
  <c r="AD147" i="1"/>
  <c r="AB147" i="1"/>
  <c r="Z147" i="1"/>
  <c r="Y147" i="1"/>
  <c r="X147" i="1"/>
  <c r="W147" i="1"/>
  <c r="V147" i="1"/>
  <c r="T147" i="1"/>
  <c r="U148" i="1" s="1"/>
  <c r="U147" i="1" s="1"/>
  <c r="S147" i="1"/>
  <c r="R147" i="1"/>
  <c r="P147" i="1"/>
  <c r="Q150" i="1" s="1"/>
  <c r="N147" i="1"/>
  <c r="L147" i="1"/>
  <c r="M148" i="1" s="1"/>
  <c r="M147" i="1" s="1"/>
  <c r="K147" i="1"/>
  <c r="J147" i="1"/>
  <c r="I147" i="1"/>
  <c r="H147" i="1"/>
  <c r="F147" i="1"/>
  <c r="D147" i="1"/>
  <c r="E150" i="1" s="1"/>
  <c r="AR146" i="1"/>
  <c r="AE146" i="1"/>
  <c r="M146" i="1"/>
  <c r="AR145" i="1"/>
  <c r="AG145" i="1"/>
  <c r="AR144" i="1"/>
  <c r="AK144" i="1"/>
  <c r="AE144" i="1"/>
  <c r="AR143" i="1"/>
  <c r="AE143" i="1"/>
  <c r="AR142" i="1"/>
  <c r="AR141" i="1"/>
  <c r="AE141" i="1"/>
  <c r="AR140" i="1"/>
  <c r="AR139" i="1"/>
  <c r="AK139" i="1"/>
  <c r="AG139" i="1"/>
  <c r="U139" i="1"/>
  <c r="M139" i="1"/>
  <c r="AR138" i="1"/>
  <c r="AK138" i="1"/>
  <c r="AE138" i="1"/>
  <c r="M138" i="1"/>
  <c r="AR137" i="1"/>
  <c r="G137" i="1"/>
  <c r="E137" i="1"/>
  <c r="AR136" i="1"/>
  <c r="AG136" i="1"/>
  <c r="AE136" i="1"/>
  <c r="U136" i="1"/>
  <c r="G136" i="1"/>
  <c r="AR135" i="1"/>
  <c r="AK135" i="1"/>
  <c r="AE135" i="1"/>
  <c r="AR134" i="1"/>
  <c r="AG134" i="1"/>
  <c r="AE134" i="1"/>
  <c r="O134" i="1"/>
  <c r="M134" i="1"/>
  <c r="AR133" i="1"/>
  <c r="AO133" i="1"/>
  <c r="AE133" i="1"/>
  <c r="AR132" i="1"/>
  <c r="AA132" i="1"/>
  <c r="G132" i="1"/>
  <c r="AR131" i="1"/>
  <c r="AE131" i="1"/>
  <c r="O131" i="1"/>
  <c r="M131" i="1"/>
  <c r="AQ130" i="1"/>
  <c r="AP130" i="1"/>
  <c r="AN130" i="1"/>
  <c r="AO131" i="1" s="1"/>
  <c r="AM130" i="1"/>
  <c r="AL130" i="1"/>
  <c r="AJ130" i="1"/>
  <c r="AI130" i="1"/>
  <c r="AH130" i="1"/>
  <c r="AF130" i="1"/>
  <c r="AD130" i="1"/>
  <c r="AE137" i="1" s="1"/>
  <c r="AB130" i="1"/>
  <c r="Z130" i="1"/>
  <c r="AA146" i="1" s="1"/>
  <c r="Y130" i="1"/>
  <c r="X130" i="1"/>
  <c r="W130" i="1"/>
  <c r="V130" i="1"/>
  <c r="T130" i="1"/>
  <c r="S130" i="1"/>
  <c r="R130" i="1"/>
  <c r="P130" i="1"/>
  <c r="N130" i="1"/>
  <c r="O136" i="1" s="1"/>
  <c r="L130" i="1"/>
  <c r="M140" i="1" s="1"/>
  <c r="K130" i="1"/>
  <c r="J130" i="1"/>
  <c r="I130" i="1"/>
  <c r="H130" i="1"/>
  <c r="F130" i="1"/>
  <c r="G146" i="1" s="1"/>
  <c r="D130" i="1"/>
  <c r="AR129" i="1"/>
  <c r="AS129" i="1" s="1"/>
  <c r="AQ129" i="1"/>
  <c r="AQ127" i="1" s="1"/>
  <c r="AO129" i="1"/>
  <c r="AO127" i="1" s="1"/>
  <c r="AM129" i="1"/>
  <c r="AK129" i="1"/>
  <c r="AI129" i="1"/>
  <c r="AI127" i="1" s="1"/>
  <c r="AG129" i="1"/>
  <c r="AG127" i="1" s="1"/>
  <c r="AE129" i="1"/>
  <c r="AC129" i="1"/>
  <c r="AA129" i="1"/>
  <c r="AA127" i="1" s="1"/>
  <c r="Y129" i="1"/>
  <c r="Y127" i="1" s="1"/>
  <c r="W129" i="1"/>
  <c r="U129" i="1"/>
  <c r="S129" i="1"/>
  <c r="S127" i="1" s="1"/>
  <c r="Q129" i="1"/>
  <c r="Q127" i="1" s="1"/>
  <c r="O129" i="1"/>
  <c r="M129" i="1"/>
  <c r="K129" i="1"/>
  <c r="K127" i="1" s="1"/>
  <c r="I129" i="1"/>
  <c r="I127" i="1" s="1"/>
  <c r="G129" i="1"/>
  <c r="E129" i="1"/>
  <c r="AR128" i="1"/>
  <c r="AS128" i="1" s="1"/>
  <c r="AQ128" i="1"/>
  <c r="AO128" i="1"/>
  <c r="AM128" i="1"/>
  <c r="AK128" i="1"/>
  <c r="AK127" i="1" s="1"/>
  <c r="AI128" i="1"/>
  <c r="AG128" i="1"/>
  <c r="AE128" i="1"/>
  <c r="AC128" i="1"/>
  <c r="AC127" i="1" s="1"/>
  <c r="AA128" i="1"/>
  <c r="Y128" i="1"/>
  <c r="W128" i="1"/>
  <c r="U128" i="1"/>
  <c r="U127" i="1" s="1"/>
  <c r="S128" i="1"/>
  <c r="Q128" i="1"/>
  <c r="O128" i="1"/>
  <c r="M128" i="1"/>
  <c r="M127" i="1" s="1"/>
  <c r="K128" i="1"/>
  <c r="I128" i="1"/>
  <c r="G128" i="1"/>
  <c r="E128" i="1"/>
  <c r="E127" i="1" s="1"/>
  <c r="AM127" i="1"/>
  <c r="AE127" i="1"/>
  <c r="W127" i="1"/>
  <c r="O127" i="1"/>
  <c r="G127" i="1"/>
  <c r="AR126" i="1"/>
  <c r="AR122" i="1"/>
  <c r="Q122" i="1"/>
  <c r="AR121" i="1"/>
  <c r="AM121" i="1"/>
  <c r="AK121" i="1"/>
  <c r="AE121" i="1"/>
  <c r="AC121" i="1"/>
  <c r="AA121" i="1"/>
  <c r="U121" i="1"/>
  <c r="O121" i="1"/>
  <c r="K121" i="1"/>
  <c r="K117" i="1" s="1"/>
  <c r="AR120" i="1"/>
  <c r="AM120" i="1"/>
  <c r="AC120" i="1"/>
  <c r="W120" i="1"/>
  <c r="M120" i="1"/>
  <c r="AR119" i="1"/>
  <c r="AC119" i="1"/>
  <c r="E119" i="1"/>
  <c r="AR118" i="1"/>
  <c r="AK118" i="1"/>
  <c r="AE118" i="1"/>
  <c r="W118" i="1"/>
  <c r="U118" i="1"/>
  <c r="E118" i="1"/>
  <c r="AQ117" i="1"/>
  <c r="AP117" i="1"/>
  <c r="AN117" i="1"/>
  <c r="AL117" i="1"/>
  <c r="AJ117" i="1"/>
  <c r="AK120" i="1" s="1"/>
  <c r="AH117" i="1"/>
  <c r="AI120" i="1" s="1"/>
  <c r="AF117" i="1"/>
  <c r="AD117" i="1"/>
  <c r="AE119" i="1" s="1"/>
  <c r="AB117" i="1"/>
  <c r="AC118" i="1" s="1"/>
  <c r="AC117" i="1" s="1"/>
  <c r="Z117" i="1"/>
  <c r="X117" i="1"/>
  <c r="V117" i="1"/>
  <c r="W119" i="1" s="1"/>
  <c r="T117" i="1"/>
  <c r="U119" i="1" s="1"/>
  <c r="R117" i="1"/>
  <c r="S121" i="1" s="1"/>
  <c r="P117" i="1"/>
  <c r="N117" i="1"/>
  <c r="O120" i="1" s="1"/>
  <c r="O117" i="1" s="1"/>
  <c r="L117" i="1"/>
  <c r="M119" i="1" s="1"/>
  <c r="J117" i="1"/>
  <c r="I117" i="1"/>
  <c r="H117" i="1"/>
  <c r="F117" i="1"/>
  <c r="D117" i="1"/>
  <c r="E120" i="1" s="1"/>
  <c r="AR116" i="1"/>
  <c r="AR115" i="1"/>
  <c r="S115" i="1"/>
  <c r="AR114" i="1"/>
  <c r="AA114" i="1"/>
  <c r="W114" i="1"/>
  <c r="S114" i="1"/>
  <c r="Q114" i="1"/>
  <c r="E114" i="1"/>
  <c r="AR113" i="1"/>
  <c r="AI113" i="1"/>
  <c r="Y113" i="1"/>
  <c r="Q113" i="1"/>
  <c r="AR112" i="1"/>
  <c r="Y112" i="1"/>
  <c r="Y109" i="1" s="1"/>
  <c r="E112" i="1"/>
  <c r="AR111" i="1"/>
  <c r="AI111" i="1"/>
  <c r="Y111" i="1"/>
  <c r="S111" i="1"/>
  <c r="E111" i="1"/>
  <c r="AR110" i="1"/>
  <c r="AI110" i="1"/>
  <c r="AC110" i="1"/>
  <c r="Y110" i="1"/>
  <c r="S110" i="1"/>
  <c r="E110" i="1"/>
  <c r="AR109" i="1"/>
  <c r="AQ109" i="1"/>
  <c r="AP109" i="1"/>
  <c r="AN109" i="1"/>
  <c r="AM109" i="1"/>
  <c r="AL109" i="1"/>
  <c r="AJ109" i="1"/>
  <c r="AH109" i="1"/>
  <c r="AI112" i="1" s="1"/>
  <c r="AF109" i="1"/>
  <c r="AG113" i="1" s="1"/>
  <c r="AD109" i="1"/>
  <c r="AE112" i="1" s="1"/>
  <c r="AB109" i="1"/>
  <c r="AC112" i="1" s="1"/>
  <c r="Z109" i="1"/>
  <c r="AA112" i="1" s="1"/>
  <c r="X109" i="1"/>
  <c r="Y114" i="1" s="1"/>
  <c r="V109" i="1"/>
  <c r="T109" i="1"/>
  <c r="R109" i="1"/>
  <c r="S112" i="1" s="1"/>
  <c r="P109" i="1"/>
  <c r="Q112" i="1" s="1"/>
  <c r="N109" i="1"/>
  <c r="O112" i="1" s="1"/>
  <c r="L109" i="1"/>
  <c r="K109" i="1"/>
  <c r="J109" i="1"/>
  <c r="I109" i="1"/>
  <c r="H109" i="1"/>
  <c r="F109" i="1"/>
  <c r="D109" i="1"/>
  <c r="E113" i="1" s="1"/>
  <c r="E109" i="1" s="1"/>
  <c r="AR108" i="1"/>
  <c r="AR107" i="1"/>
  <c r="AR106" i="1"/>
  <c r="AR105" i="1"/>
  <c r="AR104" i="1"/>
  <c r="AR103" i="1"/>
  <c r="AR102" i="1"/>
  <c r="AR101" i="1"/>
  <c r="AR99" i="1"/>
  <c r="AR98" i="1"/>
  <c r="AR97" i="1"/>
  <c r="AR96" i="1"/>
  <c r="AR95" i="1"/>
  <c r="AR94" i="1"/>
  <c r="AP93" i="1"/>
  <c r="AN93" i="1"/>
  <c r="AL93" i="1"/>
  <c r="AJ93" i="1"/>
  <c r="AH93" i="1"/>
  <c r="AF93" i="1"/>
  <c r="AD93" i="1"/>
  <c r="AB93" i="1"/>
  <c r="Z93" i="1"/>
  <c r="X93" i="1"/>
  <c r="V93" i="1"/>
  <c r="T93" i="1"/>
  <c r="R93" i="1"/>
  <c r="P93" i="1"/>
  <c r="N93" i="1"/>
  <c r="L93" i="1"/>
  <c r="J93" i="1"/>
  <c r="H93" i="1"/>
  <c r="F93" i="1"/>
  <c r="D93" i="1"/>
  <c r="AR91" i="1"/>
  <c r="AR90" i="1"/>
  <c r="AR89" i="1"/>
  <c r="AR88" i="1"/>
  <c r="AR85" i="1"/>
  <c r="AS85" i="1" s="1"/>
  <c r="AR83" i="1"/>
  <c r="AR82" i="1"/>
  <c r="AR81" i="1"/>
  <c r="AR80" i="1"/>
  <c r="AR79" i="1"/>
  <c r="AR78" i="1"/>
  <c r="AR77" i="1"/>
  <c r="AR76" i="1"/>
  <c r="AR74" i="1"/>
  <c r="AQ72" i="1"/>
  <c r="AP72" i="1"/>
  <c r="AN72" i="1"/>
  <c r="AO72" i="1" s="1"/>
  <c r="AL72" i="1"/>
  <c r="AM72" i="1" s="1"/>
  <c r="AJ72" i="1"/>
  <c r="AK72" i="1" s="1"/>
  <c r="AI72" i="1"/>
  <c r="AH72" i="1"/>
  <c r="AF72" i="1"/>
  <c r="AG72" i="1" s="1"/>
  <c r="AD72" i="1"/>
  <c r="AE72" i="1" s="1"/>
  <c r="AB72" i="1"/>
  <c r="AC72" i="1" s="1"/>
  <c r="AA72" i="1"/>
  <c r="Z72" i="1"/>
  <c r="X72" i="1"/>
  <c r="Y72" i="1" s="1"/>
  <c r="V72" i="1"/>
  <c r="W72" i="1" s="1"/>
  <c r="T72" i="1"/>
  <c r="U72" i="1" s="1"/>
  <c r="S72" i="1"/>
  <c r="R72" i="1"/>
  <c r="P72" i="1"/>
  <c r="Q72" i="1" s="1"/>
  <c r="N72" i="1"/>
  <c r="O72" i="1" s="1"/>
  <c r="L72" i="1"/>
  <c r="M72" i="1" s="1"/>
  <c r="K72" i="1"/>
  <c r="J72" i="1"/>
  <c r="H72" i="1"/>
  <c r="I72" i="1" s="1"/>
  <c r="F72" i="1"/>
  <c r="G72" i="1" s="1"/>
  <c r="D72" i="1"/>
  <c r="E72" i="1" s="1"/>
  <c r="AR69" i="1"/>
  <c r="Y69" i="1"/>
  <c r="G69" i="1"/>
  <c r="AR68" i="1"/>
  <c r="AG68" i="1"/>
  <c r="AE68" i="1"/>
  <c r="AC68" i="1"/>
  <c r="M68" i="1"/>
  <c r="M67" i="1" s="1"/>
  <c r="G68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G69" i="1" s="1"/>
  <c r="AE67" i="1"/>
  <c r="AD67" i="1"/>
  <c r="AC67" i="1"/>
  <c r="AB67" i="1"/>
  <c r="AA67" i="1"/>
  <c r="Z67" i="1"/>
  <c r="AA68" i="1" s="1"/>
  <c r="Y67" i="1"/>
  <c r="X67" i="1"/>
  <c r="W67" i="1"/>
  <c r="V67" i="1"/>
  <c r="U67" i="1"/>
  <c r="T67" i="1"/>
  <c r="U68" i="1" s="1"/>
  <c r="S67" i="1"/>
  <c r="R67" i="1"/>
  <c r="Q67" i="1"/>
  <c r="P67" i="1"/>
  <c r="O67" i="1"/>
  <c r="N67" i="1"/>
  <c r="L67" i="1"/>
  <c r="K67" i="1"/>
  <c r="J67" i="1"/>
  <c r="I67" i="1"/>
  <c r="H67" i="1"/>
  <c r="G67" i="1"/>
  <c r="F67" i="1"/>
  <c r="E67" i="1"/>
  <c r="D67" i="1"/>
  <c r="E68" i="1" s="1"/>
  <c r="AR66" i="1"/>
  <c r="AE66" i="1"/>
  <c r="AR65" i="1"/>
  <c r="AR64" i="1"/>
  <c r="AR63" i="1"/>
  <c r="AR62" i="1"/>
  <c r="AC62" i="1"/>
  <c r="G62" i="1"/>
  <c r="AQ61" i="1"/>
  <c r="AP61" i="1"/>
  <c r="AO61" i="1"/>
  <c r="AN61" i="1"/>
  <c r="AM61" i="1"/>
  <c r="AL61" i="1"/>
  <c r="AK61" i="1"/>
  <c r="AJ61" i="1"/>
  <c r="AI61" i="1"/>
  <c r="AH61" i="1"/>
  <c r="AF61" i="1"/>
  <c r="AD61" i="1"/>
  <c r="AC61" i="1"/>
  <c r="AB61" i="1"/>
  <c r="AC65" i="1" s="1"/>
  <c r="Z61" i="1"/>
  <c r="AA62" i="1" s="1"/>
  <c r="AA61" i="1" s="1"/>
  <c r="X61" i="1"/>
  <c r="Y62" i="1" s="1"/>
  <c r="Y61" i="1" s="1"/>
  <c r="W61" i="1"/>
  <c r="V61" i="1"/>
  <c r="T61" i="1"/>
  <c r="S61" i="1"/>
  <c r="R61" i="1"/>
  <c r="Q61" i="1"/>
  <c r="P61" i="1"/>
  <c r="N61" i="1"/>
  <c r="O62" i="1" s="1"/>
  <c r="O61" i="1" s="1"/>
  <c r="M61" i="1"/>
  <c r="L61" i="1"/>
  <c r="M62" i="1" s="1"/>
  <c r="K61" i="1"/>
  <c r="J61" i="1"/>
  <c r="I61" i="1"/>
  <c r="H61" i="1"/>
  <c r="F61" i="1"/>
  <c r="G63" i="1" s="1"/>
  <c r="D61" i="1"/>
  <c r="AR59" i="1"/>
  <c r="Y59" i="1"/>
  <c r="AR58" i="1"/>
  <c r="AK58" i="1"/>
  <c r="AK57" i="1" s="1"/>
  <c r="AE58" i="1"/>
  <c r="AE57" i="1" s="1"/>
  <c r="S58" i="1"/>
  <c r="S57" i="1" s="1"/>
  <c r="K58" i="1"/>
  <c r="K57" i="1" s="1"/>
  <c r="AQ57" i="1"/>
  <c r="AP57" i="1"/>
  <c r="AN57" i="1"/>
  <c r="AO59" i="1" s="1"/>
  <c r="AL57" i="1"/>
  <c r="AM58" i="1" s="1"/>
  <c r="AM57" i="1" s="1"/>
  <c r="AJ57" i="1"/>
  <c r="AH57" i="1"/>
  <c r="AI58" i="1" s="1"/>
  <c r="AI57" i="1" s="1"/>
  <c r="AF57" i="1"/>
  <c r="AD57" i="1"/>
  <c r="AE59" i="1" s="1"/>
  <c r="AC57" i="1"/>
  <c r="AB57" i="1"/>
  <c r="AC58" i="1" s="1"/>
  <c r="Z57" i="1"/>
  <c r="AA58" i="1" s="1"/>
  <c r="AA57" i="1" s="1"/>
  <c r="X57" i="1"/>
  <c r="Y58" i="1" s="1"/>
  <c r="W57" i="1"/>
  <c r="V57" i="1"/>
  <c r="T57" i="1"/>
  <c r="U58" i="1" s="1"/>
  <c r="U57" i="1" s="1"/>
  <c r="R57" i="1"/>
  <c r="Q57" i="1"/>
  <c r="P57" i="1"/>
  <c r="Q58" i="1" s="1"/>
  <c r="N57" i="1"/>
  <c r="O58" i="1" s="1"/>
  <c r="O57" i="1" s="1"/>
  <c r="L57" i="1"/>
  <c r="M58" i="1" s="1"/>
  <c r="M57" i="1" s="1"/>
  <c r="J57" i="1"/>
  <c r="I57" i="1"/>
  <c r="H57" i="1"/>
  <c r="F57" i="1"/>
  <c r="D57" i="1"/>
  <c r="E58" i="1" s="1"/>
  <c r="E57" i="1" s="1"/>
  <c r="AR56" i="1"/>
  <c r="AR55" i="1"/>
  <c r="AR54" i="1"/>
  <c r="E54" i="1"/>
  <c r="AR53" i="1"/>
  <c r="AG53" i="1"/>
  <c r="E53" i="1"/>
  <c r="AR52" i="1"/>
  <c r="AG52" i="1"/>
  <c r="Y52" i="1"/>
  <c r="AR51" i="1"/>
  <c r="AG51" i="1"/>
  <c r="AR50" i="1"/>
  <c r="AI50" i="1"/>
  <c r="U50" i="1"/>
  <c r="E50" i="1"/>
  <c r="AR49" i="1"/>
  <c r="AM49" i="1"/>
  <c r="AC49" i="1"/>
  <c r="E49" i="1"/>
  <c r="AQ48" i="1"/>
  <c r="AP48" i="1"/>
  <c r="AN48" i="1"/>
  <c r="AO49" i="1" s="1"/>
  <c r="AL48" i="1"/>
  <c r="AJ48" i="1"/>
  <c r="AK52" i="1" s="1"/>
  <c r="AH48" i="1"/>
  <c r="AI49" i="1" s="1"/>
  <c r="AF48" i="1"/>
  <c r="AG50" i="1" s="1"/>
  <c r="AD48" i="1"/>
  <c r="AB48" i="1"/>
  <c r="AC52" i="1" s="1"/>
  <c r="Z48" i="1"/>
  <c r="X48" i="1"/>
  <c r="Y50" i="1" s="1"/>
  <c r="W48" i="1"/>
  <c r="V48" i="1"/>
  <c r="T48" i="1"/>
  <c r="U49" i="1" s="1"/>
  <c r="R48" i="1"/>
  <c r="S50" i="1" s="1"/>
  <c r="P48" i="1"/>
  <c r="Q56" i="1" s="1"/>
  <c r="N48" i="1"/>
  <c r="L48" i="1"/>
  <c r="M50" i="1" s="1"/>
  <c r="J48" i="1"/>
  <c r="I48" i="1"/>
  <c r="H48" i="1"/>
  <c r="F48" i="1"/>
  <c r="D48" i="1"/>
  <c r="E56" i="1" s="1"/>
  <c r="AR47" i="1"/>
  <c r="AR46" i="1"/>
  <c r="AG46" i="1"/>
  <c r="Y46" i="1"/>
  <c r="AR45" i="1"/>
  <c r="G45" i="1"/>
  <c r="AR44" i="1"/>
  <c r="U44" i="1"/>
  <c r="AR43" i="1"/>
  <c r="AC43" i="1"/>
  <c r="E43" i="1"/>
  <c r="AR42" i="1"/>
  <c r="AK42" i="1"/>
  <c r="AC42" i="1"/>
  <c r="U42" i="1"/>
  <c r="G42" i="1"/>
  <c r="AR41" i="1"/>
  <c r="AC41" i="1"/>
  <c r="M41" i="1"/>
  <c r="E41" i="1"/>
  <c r="AR40" i="1"/>
  <c r="AK40" i="1"/>
  <c r="AC40" i="1"/>
  <c r="U40" i="1"/>
  <c r="E40" i="1"/>
  <c r="AQ39" i="1"/>
  <c r="AP39" i="1"/>
  <c r="AN39" i="1"/>
  <c r="AO41" i="1" s="1"/>
  <c r="AL39" i="1"/>
  <c r="AM42" i="1" s="1"/>
  <c r="AJ39" i="1"/>
  <c r="AK43" i="1" s="1"/>
  <c r="AI39" i="1"/>
  <c r="AH39" i="1"/>
  <c r="AF39" i="1"/>
  <c r="AG42" i="1" s="1"/>
  <c r="AD39" i="1"/>
  <c r="AB39" i="1"/>
  <c r="Z39" i="1"/>
  <c r="X39" i="1"/>
  <c r="Y42" i="1" s="1"/>
  <c r="V39" i="1"/>
  <c r="T39" i="1"/>
  <c r="U43" i="1" s="1"/>
  <c r="R39" i="1"/>
  <c r="P39" i="1"/>
  <c r="Q46" i="1" s="1"/>
  <c r="Q39" i="1" s="1"/>
  <c r="N39" i="1"/>
  <c r="O47" i="1" s="1"/>
  <c r="L39" i="1"/>
  <c r="M40" i="1" s="1"/>
  <c r="M39" i="1" s="1"/>
  <c r="J39" i="1"/>
  <c r="K41" i="1" s="1"/>
  <c r="K39" i="1" s="1"/>
  <c r="I39" i="1"/>
  <c r="H39" i="1"/>
  <c r="F39" i="1"/>
  <c r="D39" i="1"/>
  <c r="AR39" i="1" s="1"/>
  <c r="AS41" i="1" s="1"/>
  <c r="AR38" i="1"/>
  <c r="S38" i="1"/>
  <c r="AR37" i="1"/>
  <c r="AK37" i="1"/>
  <c r="S37" i="1"/>
  <c r="G37" i="1"/>
  <c r="AR36" i="1"/>
  <c r="AE36" i="1"/>
  <c r="W36" i="1"/>
  <c r="O36" i="1"/>
  <c r="O34" i="1" s="1"/>
  <c r="AR35" i="1"/>
  <c r="AO35" i="1"/>
  <c r="AM35" i="1"/>
  <c r="AE35" i="1"/>
  <c r="W35" i="1"/>
  <c r="U35" i="1"/>
  <c r="K35" i="1"/>
  <c r="G35" i="1"/>
  <c r="AQ34" i="1"/>
  <c r="AP34" i="1"/>
  <c r="AQ35" i="1" s="1"/>
  <c r="AN34" i="1"/>
  <c r="AO37" i="1" s="1"/>
  <c r="AM34" i="1"/>
  <c r="AL34" i="1"/>
  <c r="AJ34" i="1"/>
  <c r="AI34" i="1"/>
  <c r="AH34" i="1"/>
  <c r="AF34" i="1"/>
  <c r="AD34" i="1"/>
  <c r="AE38" i="1" s="1"/>
  <c r="AB34" i="1"/>
  <c r="AC35" i="1" s="1"/>
  <c r="Z34" i="1"/>
  <c r="AA36" i="1" s="1"/>
  <c r="X34" i="1"/>
  <c r="W34" i="1"/>
  <c r="V34" i="1"/>
  <c r="W37" i="1" s="1"/>
  <c r="T34" i="1"/>
  <c r="U36" i="1" s="1"/>
  <c r="R34" i="1"/>
  <c r="S36" i="1" s="1"/>
  <c r="P34" i="1"/>
  <c r="N34" i="1"/>
  <c r="O37" i="1" s="1"/>
  <c r="L34" i="1"/>
  <c r="J34" i="1"/>
  <c r="K38" i="1" s="1"/>
  <c r="I34" i="1"/>
  <c r="H34" i="1"/>
  <c r="AR34" i="1" s="1"/>
  <c r="F34" i="1"/>
  <c r="G38" i="1" s="1"/>
  <c r="D34" i="1"/>
  <c r="E36" i="1" s="1"/>
  <c r="AR33" i="1"/>
  <c r="AO33" i="1"/>
  <c r="AG33" i="1"/>
  <c r="Y33" i="1"/>
  <c r="Q33" i="1"/>
  <c r="I33" i="1"/>
  <c r="AR32" i="1"/>
  <c r="AK32" i="1"/>
  <c r="AI32" i="1"/>
  <c r="AI31" i="1" s="1"/>
  <c r="AC32" i="1"/>
  <c r="AC31" i="1" s="1"/>
  <c r="U32" i="1"/>
  <c r="S32" i="1"/>
  <c r="S31" i="1" s="1"/>
  <c r="M32" i="1"/>
  <c r="M31" i="1" s="1"/>
  <c r="E32" i="1"/>
  <c r="AP31" i="1"/>
  <c r="AQ33" i="1" s="1"/>
  <c r="AO31" i="1"/>
  <c r="AN31" i="1"/>
  <c r="AO32" i="1" s="1"/>
  <c r="AL31" i="1"/>
  <c r="AM32" i="1" s="1"/>
  <c r="AK31" i="1"/>
  <c r="AJ31" i="1"/>
  <c r="AK33" i="1" s="1"/>
  <c r="AH31" i="1"/>
  <c r="AI33" i="1" s="1"/>
  <c r="AF31" i="1"/>
  <c r="AG32" i="1" s="1"/>
  <c r="AG31" i="1" s="1"/>
  <c r="AD31" i="1"/>
  <c r="AE32" i="1" s="1"/>
  <c r="AB31" i="1"/>
  <c r="AC33" i="1" s="1"/>
  <c r="Z31" i="1"/>
  <c r="AA33" i="1" s="1"/>
  <c r="Y31" i="1"/>
  <c r="X31" i="1"/>
  <c r="Y32" i="1" s="1"/>
  <c r="V31" i="1"/>
  <c r="W32" i="1" s="1"/>
  <c r="U31" i="1"/>
  <c r="T31" i="1"/>
  <c r="U33" i="1" s="1"/>
  <c r="R31" i="1"/>
  <c r="S33" i="1" s="1"/>
  <c r="P31" i="1"/>
  <c r="Q32" i="1" s="1"/>
  <c r="Q31" i="1" s="1"/>
  <c r="N31" i="1"/>
  <c r="O32" i="1" s="1"/>
  <c r="L31" i="1"/>
  <c r="M33" i="1" s="1"/>
  <c r="J31" i="1"/>
  <c r="K33" i="1" s="1"/>
  <c r="I31" i="1"/>
  <c r="H31" i="1"/>
  <c r="I32" i="1" s="1"/>
  <c r="F31" i="1"/>
  <c r="G32" i="1" s="1"/>
  <c r="E31" i="1"/>
  <c r="D31" i="1"/>
  <c r="E33" i="1" s="1"/>
  <c r="AR29" i="1"/>
  <c r="AK29" i="1"/>
  <c r="U29" i="1"/>
  <c r="AR28" i="1"/>
  <c r="AE28" i="1"/>
  <c r="U28" i="1"/>
  <c r="AR27" i="1"/>
  <c r="AQ27" i="1"/>
  <c r="AG27" i="1"/>
  <c r="U27" i="1"/>
  <c r="U26" i="1" s="1"/>
  <c r="K27" i="1"/>
  <c r="AP26" i="1"/>
  <c r="AQ28" i="1" s="1"/>
  <c r="AN26" i="1"/>
  <c r="AO29" i="1" s="1"/>
  <c r="AL26" i="1"/>
  <c r="AM28" i="1" s="1"/>
  <c r="AJ26" i="1"/>
  <c r="AK28" i="1" s="1"/>
  <c r="AH26" i="1"/>
  <c r="AI28" i="1" s="1"/>
  <c r="AF26" i="1"/>
  <c r="AG29" i="1" s="1"/>
  <c r="AD26" i="1"/>
  <c r="AB26" i="1"/>
  <c r="AC29" i="1" s="1"/>
  <c r="Z26" i="1"/>
  <c r="AA28" i="1" s="1"/>
  <c r="X26" i="1"/>
  <c r="Y29" i="1" s="1"/>
  <c r="V26" i="1"/>
  <c r="T26" i="1"/>
  <c r="R26" i="1"/>
  <c r="S28" i="1" s="1"/>
  <c r="P26" i="1"/>
  <c r="Q29" i="1" s="1"/>
  <c r="N26" i="1"/>
  <c r="L26" i="1"/>
  <c r="M29" i="1" s="1"/>
  <c r="J26" i="1"/>
  <c r="K28" i="1" s="1"/>
  <c r="H26" i="1"/>
  <c r="I29" i="1" s="1"/>
  <c r="F26" i="1"/>
  <c r="G28" i="1" s="1"/>
  <c r="D26" i="1"/>
  <c r="E28" i="1" s="1"/>
  <c r="AR25" i="1"/>
  <c r="AR24" i="1"/>
  <c r="AR23" i="1"/>
  <c r="AR22" i="1"/>
  <c r="AR21" i="1"/>
  <c r="AR20" i="1"/>
  <c r="AR19" i="1"/>
  <c r="AR18" i="1"/>
  <c r="AR17" i="1"/>
  <c r="AK17" i="1"/>
  <c r="AC17" i="1"/>
  <c r="U17" i="1"/>
  <c r="M17" i="1"/>
  <c r="AP16" i="1"/>
  <c r="AQ24" i="1" s="1"/>
  <c r="AN16" i="1"/>
  <c r="AO24" i="1" s="1"/>
  <c r="AL16" i="1"/>
  <c r="AM25" i="1" s="1"/>
  <c r="AJ16" i="1"/>
  <c r="AK25" i="1" s="1"/>
  <c r="AH16" i="1"/>
  <c r="AI24" i="1" s="1"/>
  <c r="AF16" i="1"/>
  <c r="AG24" i="1" s="1"/>
  <c r="AD16" i="1"/>
  <c r="AE25" i="1" s="1"/>
  <c r="AB16" i="1"/>
  <c r="AC23" i="1" s="1"/>
  <c r="Z16" i="1"/>
  <c r="AA25" i="1" s="1"/>
  <c r="X16" i="1"/>
  <c r="Y25" i="1" s="1"/>
  <c r="V16" i="1"/>
  <c r="W25" i="1" s="1"/>
  <c r="T16" i="1"/>
  <c r="U23" i="1" s="1"/>
  <c r="R16" i="1"/>
  <c r="S24" i="1" s="1"/>
  <c r="P16" i="1"/>
  <c r="Q25" i="1" s="1"/>
  <c r="N16" i="1"/>
  <c r="O25" i="1" s="1"/>
  <c r="L16" i="1"/>
  <c r="M25" i="1" s="1"/>
  <c r="J16" i="1"/>
  <c r="K24" i="1" s="1"/>
  <c r="H16" i="1"/>
  <c r="I24" i="1" s="1"/>
  <c r="F16" i="1"/>
  <c r="G25" i="1" s="1"/>
  <c r="D16" i="1"/>
  <c r="E25" i="1" s="1"/>
  <c r="AR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R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R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R12" i="1"/>
  <c r="AQ12" i="1"/>
  <c r="AO12" i="1"/>
  <c r="AM12" i="1"/>
  <c r="AM10" i="1" s="1"/>
  <c r="AK12" i="1"/>
  <c r="AI12" i="1"/>
  <c r="AG12" i="1"/>
  <c r="AE12" i="1"/>
  <c r="AE10" i="1" s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R11" i="1"/>
  <c r="AS11" i="1" s="1"/>
  <c r="AQ11" i="1"/>
  <c r="AQ10" i="1" s="1"/>
  <c r="AO11" i="1"/>
  <c r="AO10" i="1" s="1"/>
  <c r="AM11" i="1"/>
  <c r="AK11" i="1"/>
  <c r="AK10" i="1" s="1"/>
  <c r="AI11" i="1"/>
  <c r="AI10" i="1" s="1"/>
  <c r="AG11" i="1"/>
  <c r="AG10" i="1" s="1"/>
  <c r="AE11" i="1"/>
  <c r="AC11" i="1"/>
  <c r="AC10" i="1" s="1"/>
  <c r="AA11" i="1"/>
  <c r="AA10" i="1" s="1"/>
  <c r="Y11" i="1"/>
  <c r="Y10" i="1" s="1"/>
  <c r="W11" i="1"/>
  <c r="U11" i="1"/>
  <c r="U10" i="1" s="1"/>
  <c r="S11" i="1"/>
  <c r="S10" i="1" s="1"/>
  <c r="Q11" i="1"/>
  <c r="Q10" i="1" s="1"/>
  <c r="O11" i="1"/>
  <c r="M11" i="1"/>
  <c r="M10" i="1" s="1"/>
  <c r="K11" i="1"/>
  <c r="K10" i="1" s="1"/>
  <c r="I11" i="1"/>
  <c r="I10" i="1" s="1"/>
  <c r="G11" i="1"/>
  <c r="E11" i="1"/>
  <c r="E10" i="1" s="1"/>
  <c r="AP10" i="1"/>
  <c r="AN10" i="1"/>
  <c r="AL10" i="1"/>
  <c r="AJ10" i="1"/>
  <c r="AH10" i="1"/>
  <c r="AF10" i="1"/>
  <c r="AD10" i="1"/>
  <c r="AB10" i="1"/>
  <c r="Z10" i="1"/>
  <c r="X10" i="1"/>
  <c r="W10" i="1"/>
  <c r="V10" i="1"/>
  <c r="T10" i="1"/>
  <c r="R10" i="1"/>
  <c r="P10" i="1"/>
  <c r="O10" i="1"/>
  <c r="N10" i="1"/>
  <c r="L10" i="1"/>
  <c r="J10" i="1"/>
  <c r="H10" i="1"/>
  <c r="G10" i="1"/>
  <c r="F10" i="1"/>
  <c r="D10" i="1"/>
  <c r="AR10" i="1" s="1"/>
  <c r="AR9" i="1"/>
  <c r="AS9" i="1" s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R8" i="1"/>
  <c r="AS8" i="1" s="1"/>
  <c r="AS7" i="1" s="1"/>
  <c r="AQ8" i="1"/>
  <c r="AO8" i="1"/>
  <c r="AO7" i="1" s="1"/>
  <c r="AM8" i="1"/>
  <c r="AM7" i="1" s="1"/>
  <c r="AK8" i="1"/>
  <c r="AI8" i="1"/>
  <c r="AG8" i="1"/>
  <c r="AG7" i="1" s="1"/>
  <c r="AE8" i="1"/>
  <c r="AE7" i="1" s="1"/>
  <c r="AC8" i="1"/>
  <c r="AA8" i="1"/>
  <c r="Y8" i="1"/>
  <c r="Y7" i="1" s="1"/>
  <c r="W8" i="1"/>
  <c r="W7" i="1" s="1"/>
  <c r="U8" i="1"/>
  <c r="S8" i="1"/>
  <c r="Q8" i="1"/>
  <c r="Q7" i="1" s="1"/>
  <c r="O8" i="1"/>
  <c r="O7" i="1" s="1"/>
  <c r="M8" i="1"/>
  <c r="K8" i="1"/>
  <c r="I8" i="1"/>
  <c r="I7" i="1" s="1"/>
  <c r="G8" i="1"/>
  <c r="G7" i="1" s="1"/>
  <c r="E8" i="1"/>
  <c r="AR7" i="1"/>
  <c r="AQ7" i="1"/>
  <c r="AK7" i="1"/>
  <c r="AI7" i="1"/>
  <c r="AC7" i="1"/>
  <c r="AA7" i="1"/>
  <c r="U7" i="1"/>
  <c r="S7" i="1"/>
  <c r="M7" i="1"/>
  <c r="K7" i="1"/>
  <c r="E7" i="1"/>
  <c r="AS13" i="1" l="1"/>
  <c r="AS14" i="1"/>
  <c r="AS37" i="1"/>
  <c r="AS35" i="1"/>
  <c r="AS10" i="1"/>
  <c r="AS15" i="1"/>
  <c r="AS12" i="1"/>
  <c r="AR16" i="1"/>
  <c r="AS24" i="1" s="1"/>
  <c r="I17" i="1"/>
  <c r="Q17" i="1"/>
  <c r="Y17" i="1"/>
  <c r="AG17" i="1"/>
  <c r="AO17" i="1"/>
  <c r="E18" i="1"/>
  <c r="M18" i="1"/>
  <c r="M16" i="1" s="1"/>
  <c r="U18" i="1"/>
  <c r="U16" i="1" s="1"/>
  <c r="AC18" i="1"/>
  <c r="AC16" i="1" s="1"/>
  <c r="AK18" i="1"/>
  <c r="AK16" i="1" s="1"/>
  <c r="I19" i="1"/>
  <c r="Q19" i="1"/>
  <c r="Y19" i="1"/>
  <c r="AG19" i="1"/>
  <c r="AO19" i="1"/>
  <c r="E20" i="1"/>
  <c r="M20" i="1"/>
  <c r="U20" i="1"/>
  <c r="AC20" i="1"/>
  <c r="AK20" i="1"/>
  <c r="I21" i="1"/>
  <c r="Q21" i="1"/>
  <c r="Y21" i="1"/>
  <c r="AG21" i="1"/>
  <c r="AO21" i="1"/>
  <c r="E22" i="1"/>
  <c r="M22" i="1"/>
  <c r="U22" i="1"/>
  <c r="AC22" i="1"/>
  <c r="AK22" i="1"/>
  <c r="I23" i="1"/>
  <c r="Q23" i="1"/>
  <c r="Y23" i="1"/>
  <c r="AG23" i="1"/>
  <c r="AO23" i="1"/>
  <c r="E24" i="1"/>
  <c r="M24" i="1"/>
  <c r="U24" i="1"/>
  <c r="AC24" i="1"/>
  <c r="AK24" i="1"/>
  <c r="I25" i="1"/>
  <c r="S25" i="1"/>
  <c r="AC25" i="1"/>
  <c r="AO25" i="1"/>
  <c r="I27" i="1"/>
  <c r="S27" i="1"/>
  <c r="AC27" i="1"/>
  <c r="AO27" i="1"/>
  <c r="Q28" i="1"/>
  <c r="AC28" i="1"/>
  <c r="E29" i="1"/>
  <c r="S29" i="1"/>
  <c r="AI29" i="1"/>
  <c r="O31" i="1"/>
  <c r="K32" i="1"/>
  <c r="K31" i="1" s="1"/>
  <c r="AA32" i="1"/>
  <c r="AA31" i="1" s="1"/>
  <c r="AQ32" i="1"/>
  <c r="AQ31" i="1" s="1"/>
  <c r="O33" i="1"/>
  <c r="AE33" i="1"/>
  <c r="AE31" i="1" s="1"/>
  <c r="Q37" i="1"/>
  <c r="Q36" i="1"/>
  <c r="Q34" i="1" s="1"/>
  <c r="AG37" i="1"/>
  <c r="AG36" i="1"/>
  <c r="AG35" i="1"/>
  <c r="AS36" i="1"/>
  <c r="U37" i="1"/>
  <c r="U34" i="1" s="1"/>
  <c r="W45" i="1"/>
  <c r="W42" i="1"/>
  <c r="W40" i="1"/>
  <c r="AE45" i="1"/>
  <c r="AE42" i="1"/>
  <c r="AE40" i="1"/>
  <c r="AS43" i="1"/>
  <c r="O49" i="1"/>
  <c r="O48" i="1" s="1"/>
  <c r="O55" i="1"/>
  <c r="G61" i="1"/>
  <c r="K17" i="1"/>
  <c r="S17" i="1"/>
  <c r="AA17" i="1"/>
  <c r="AI17" i="1"/>
  <c r="AQ17" i="1"/>
  <c r="G18" i="1"/>
  <c r="O18" i="1"/>
  <c r="W18" i="1"/>
  <c r="AE18" i="1"/>
  <c r="AM18" i="1"/>
  <c r="K19" i="1"/>
  <c r="S19" i="1"/>
  <c r="AA19" i="1"/>
  <c r="AI19" i="1"/>
  <c r="AQ19" i="1"/>
  <c r="G20" i="1"/>
  <c r="O20" i="1"/>
  <c r="W20" i="1"/>
  <c r="AE20" i="1"/>
  <c r="AM20" i="1"/>
  <c r="K21" i="1"/>
  <c r="S21" i="1"/>
  <c r="AA21" i="1"/>
  <c r="AI21" i="1"/>
  <c r="AQ21" i="1"/>
  <c r="G22" i="1"/>
  <c r="O22" i="1"/>
  <c r="W22" i="1"/>
  <c r="AE22" i="1"/>
  <c r="AM22" i="1"/>
  <c r="K23" i="1"/>
  <c r="S23" i="1"/>
  <c r="AA23" i="1"/>
  <c r="AI23" i="1"/>
  <c r="AQ23" i="1"/>
  <c r="G24" i="1"/>
  <c r="O24" i="1"/>
  <c r="W24" i="1"/>
  <c r="AE24" i="1"/>
  <c r="AM24" i="1"/>
  <c r="K25" i="1"/>
  <c r="U25" i="1"/>
  <c r="AG25" i="1"/>
  <c r="AQ25" i="1"/>
  <c r="G29" i="1"/>
  <c r="G27" i="1"/>
  <c r="W29" i="1"/>
  <c r="W27" i="1"/>
  <c r="AM29" i="1"/>
  <c r="AM27" i="1"/>
  <c r="AR26" i="1"/>
  <c r="AS28" i="1" s="1"/>
  <c r="I28" i="1"/>
  <c r="AO28" i="1"/>
  <c r="M38" i="1"/>
  <c r="M35" i="1"/>
  <c r="M36" i="1"/>
  <c r="AC36" i="1"/>
  <c r="AC34" i="1" s="1"/>
  <c r="AS38" i="1"/>
  <c r="AM40" i="1"/>
  <c r="AM39" i="1" s="1"/>
  <c r="O41" i="1"/>
  <c r="O39" i="1" s="1"/>
  <c r="AS45" i="1"/>
  <c r="AS47" i="1"/>
  <c r="AE55" i="1"/>
  <c r="AE54" i="1"/>
  <c r="AE52" i="1"/>
  <c r="AE50" i="1"/>
  <c r="AE53" i="1"/>
  <c r="AE51" i="1"/>
  <c r="AE56" i="1"/>
  <c r="AE49" i="1"/>
  <c r="AE48" i="1" s="1"/>
  <c r="AM52" i="1"/>
  <c r="AM50" i="1"/>
  <c r="AM48" i="1" s="1"/>
  <c r="U63" i="1"/>
  <c r="U62" i="1"/>
  <c r="AG62" i="1"/>
  <c r="AG61" i="1" s="1"/>
  <c r="AG63" i="1"/>
  <c r="E17" i="1"/>
  <c r="I18" i="1"/>
  <c r="Q18" i="1"/>
  <c r="Y18" i="1"/>
  <c r="AG18" i="1"/>
  <c r="AO18" i="1"/>
  <c r="E19" i="1"/>
  <c r="M19" i="1"/>
  <c r="U19" i="1"/>
  <c r="AC19" i="1"/>
  <c r="AK19" i="1"/>
  <c r="I20" i="1"/>
  <c r="Q20" i="1"/>
  <c r="Y20" i="1"/>
  <c r="AG20" i="1"/>
  <c r="AO20" i="1"/>
  <c r="E21" i="1"/>
  <c r="M21" i="1"/>
  <c r="U21" i="1"/>
  <c r="AC21" i="1"/>
  <c r="AK21" i="1"/>
  <c r="I22" i="1"/>
  <c r="Q22" i="1"/>
  <c r="Y22" i="1"/>
  <c r="AG22" i="1"/>
  <c r="AO22" i="1"/>
  <c r="E23" i="1"/>
  <c r="M23" i="1"/>
  <c r="AK23" i="1"/>
  <c r="Q24" i="1"/>
  <c r="Y24" i="1"/>
  <c r="AI25" i="1"/>
  <c r="AS25" i="1"/>
  <c r="M27" i="1"/>
  <c r="Y27" i="1"/>
  <c r="AI27" i="1"/>
  <c r="AI26" i="1" s="1"/>
  <c r="AS27" i="1"/>
  <c r="M28" i="1"/>
  <c r="W28" i="1"/>
  <c r="AG28" i="1"/>
  <c r="AG26" i="1" s="1"/>
  <c r="K29" i="1"/>
  <c r="K26" i="1" s="1"/>
  <c r="AA29" i="1"/>
  <c r="AQ29" i="1"/>
  <c r="AQ26" i="1" s="1"/>
  <c r="G31" i="1"/>
  <c r="G33" i="1"/>
  <c r="W33" i="1"/>
  <c r="W31" i="1" s="1"/>
  <c r="AM33" i="1"/>
  <c r="AM31" i="1" s="1"/>
  <c r="E37" i="1"/>
  <c r="E35" i="1"/>
  <c r="Y36" i="1"/>
  <c r="Y35" i="1"/>
  <c r="M37" i="1"/>
  <c r="AS44" i="1"/>
  <c r="AS42" i="1"/>
  <c r="AS40" i="1"/>
  <c r="AS46" i="1"/>
  <c r="S42" i="1"/>
  <c r="S40" i="1"/>
  <c r="S39" i="1" s="1"/>
  <c r="S44" i="1"/>
  <c r="S45" i="1"/>
  <c r="AA42" i="1"/>
  <c r="AA40" i="1"/>
  <c r="AA39" i="1" s="1"/>
  <c r="AA43" i="1"/>
  <c r="AA41" i="1"/>
  <c r="AE43" i="1"/>
  <c r="AE44" i="1"/>
  <c r="K53" i="1"/>
  <c r="K50" i="1"/>
  <c r="K52" i="1"/>
  <c r="S49" i="1"/>
  <c r="S48" i="1" s="1"/>
  <c r="G17" i="1"/>
  <c r="O17" i="1"/>
  <c r="W17" i="1"/>
  <c r="AE17" i="1"/>
  <c r="AM17" i="1"/>
  <c r="K18" i="1"/>
  <c r="S18" i="1"/>
  <c r="AA18" i="1"/>
  <c r="AI18" i="1"/>
  <c r="AQ18" i="1"/>
  <c r="G19" i="1"/>
  <c r="O19" i="1"/>
  <c r="W19" i="1"/>
  <c r="AE19" i="1"/>
  <c r="AM19" i="1"/>
  <c r="K20" i="1"/>
  <c r="S20" i="1"/>
  <c r="AA20" i="1"/>
  <c r="AI20" i="1"/>
  <c r="AQ20" i="1"/>
  <c r="G21" i="1"/>
  <c r="O21" i="1"/>
  <c r="W21" i="1"/>
  <c r="AE21" i="1"/>
  <c r="AM21" i="1"/>
  <c r="K22" i="1"/>
  <c r="S22" i="1"/>
  <c r="AA22" i="1"/>
  <c r="AI22" i="1"/>
  <c r="AQ22" i="1"/>
  <c r="G23" i="1"/>
  <c r="O23" i="1"/>
  <c r="W23" i="1"/>
  <c r="AE23" i="1"/>
  <c r="AM23" i="1"/>
  <c r="AA24" i="1"/>
  <c r="O29" i="1"/>
  <c r="O27" i="1"/>
  <c r="AE29" i="1"/>
  <c r="AE27" i="1"/>
  <c r="E27" i="1"/>
  <c r="E26" i="1" s="1"/>
  <c r="Q27" i="1"/>
  <c r="Q26" i="1" s="1"/>
  <c r="AA27" i="1"/>
  <c r="AA26" i="1" s="1"/>
  <c r="AK27" i="1"/>
  <c r="AK26" i="1" s="1"/>
  <c r="O28" i="1"/>
  <c r="Y28" i="1"/>
  <c r="AS29" i="1"/>
  <c r="AK38" i="1"/>
  <c r="AK36" i="1"/>
  <c r="AK35" i="1"/>
  <c r="AO36" i="1"/>
  <c r="AO34" i="1" s="1"/>
  <c r="E38" i="1"/>
  <c r="G44" i="1"/>
  <c r="G41" i="1"/>
  <c r="G40" i="1"/>
  <c r="AC39" i="1"/>
  <c r="AE41" i="1"/>
  <c r="G51" i="1"/>
  <c r="G52" i="1"/>
  <c r="G50" i="1"/>
  <c r="G49" i="1"/>
  <c r="G48" i="1" s="1"/>
  <c r="AA53" i="1"/>
  <c r="AA49" i="1"/>
  <c r="AA52" i="1"/>
  <c r="AA50" i="1"/>
  <c r="AI52" i="1"/>
  <c r="AI48" i="1" s="1"/>
  <c r="G58" i="1"/>
  <c r="G57" i="1" s="1"/>
  <c r="G59" i="1"/>
  <c r="Y57" i="1"/>
  <c r="U114" i="1"/>
  <c r="U113" i="1"/>
  <c r="U111" i="1"/>
  <c r="U110" i="1"/>
  <c r="AS111" i="1"/>
  <c r="AS113" i="1"/>
  <c r="O115" i="1"/>
  <c r="O109" i="1" s="1"/>
  <c r="U116" i="1"/>
  <c r="Y121" i="1"/>
  <c r="Y120" i="1"/>
  <c r="Y118" i="1"/>
  <c r="U131" i="1"/>
  <c r="U146" i="1"/>
  <c r="U134" i="1"/>
  <c r="U140" i="1"/>
  <c r="U138" i="1"/>
  <c r="U135" i="1"/>
  <c r="U132" i="1"/>
  <c r="AG140" i="1"/>
  <c r="AG138" i="1"/>
  <c r="AG146" i="1"/>
  <c r="AG144" i="1"/>
  <c r="AG135" i="1"/>
  <c r="AG133" i="1"/>
  <c r="AG131" i="1"/>
  <c r="AG143" i="1"/>
  <c r="AG132" i="1"/>
  <c r="AG142" i="1"/>
  <c r="AR152" i="1"/>
  <c r="E154" i="1"/>
  <c r="E153" i="1"/>
  <c r="G36" i="1"/>
  <c r="G34" i="1" s="1"/>
  <c r="AA38" i="1"/>
  <c r="AO40" i="1"/>
  <c r="U41" i="1"/>
  <c r="U39" i="1" s="1"/>
  <c r="AK41" i="1"/>
  <c r="AK39" i="1" s="1"/>
  <c r="E42" i="1"/>
  <c r="E39" i="1" s="1"/>
  <c r="AO42" i="1"/>
  <c r="AG43" i="1"/>
  <c r="AG44" i="1"/>
  <c r="AK50" i="1"/>
  <c r="AK48" i="1" s="1"/>
  <c r="E51" i="1"/>
  <c r="E48" i="1" s="1"/>
  <c r="E52" i="1"/>
  <c r="Q53" i="1"/>
  <c r="Q48" i="1" s="1"/>
  <c r="AG59" i="1"/>
  <c r="AG58" i="1"/>
  <c r="AR57" i="1"/>
  <c r="AS58" i="1" s="1"/>
  <c r="AO58" i="1"/>
  <c r="AO57" i="1" s="1"/>
  <c r="W113" i="1"/>
  <c r="W111" i="1"/>
  <c r="W110" i="1"/>
  <c r="W112" i="1"/>
  <c r="AO113" i="1"/>
  <c r="AO111" i="1"/>
  <c r="AO110" i="1"/>
  <c r="AO112" i="1"/>
  <c r="AO115" i="1"/>
  <c r="AI109" i="1"/>
  <c r="AS116" i="1"/>
  <c r="AA120" i="1"/>
  <c r="AA119" i="1"/>
  <c r="AG121" i="1"/>
  <c r="AG120" i="1"/>
  <c r="AG118" i="1"/>
  <c r="AG119" i="1"/>
  <c r="AR117" i="1"/>
  <c r="AA118" i="1"/>
  <c r="AI119" i="1"/>
  <c r="AS121" i="1"/>
  <c r="AG141" i="1"/>
  <c r="AR31" i="1"/>
  <c r="AS33" i="1" s="1"/>
  <c r="S35" i="1"/>
  <c r="S34" i="1" s="1"/>
  <c r="AA35" i="1"/>
  <c r="AA34" i="1" s="1"/>
  <c r="K36" i="1"/>
  <c r="K34" i="1" s="1"/>
  <c r="AE37" i="1"/>
  <c r="AE34" i="1" s="1"/>
  <c r="Y40" i="1"/>
  <c r="Y39" i="1" s="1"/>
  <c r="AG40" i="1"/>
  <c r="AG39" i="1" s="1"/>
  <c r="U55" i="1"/>
  <c r="U52" i="1"/>
  <c r="U48" i="1" s="1"/>
  <c r="AO53" i="1"/>
  <c r="AO50" i="1"/>
  <c r="AO48" i="1" s="1"/>
  <c r="AR48" i="1"/>
  <c r="M49" i="1"/>
  <c r="M48" i="1" s="1"/>
  <c r="Y49" i="1"/>
  <c r="Y48" i="1" s="1"/>
  <c r="AG49" i="1"/>
  <c r="AG48" i="1" s="1"/>
  <c r="AC50" i="1"/>
  <c r="AC48" i="1" s="1"/>
  <c r="AO52" i="1"/>
  <c r="AO55" i="1"/>
  <c r="AR93" i="1"/>
  <c r="AS93" i="1" s="1"/>
  <c r="AE115" i="1"/>
  <c r="AE114" i="1"/>
  <c r="AE113" i="1"/>
  <c r="AE111" i="1"/>
  <c r="AE110" i="1"/>
  <c r="AE109" i="1" s="1"/>
  <c r="AK114" i="1"/>
  <c r="AK113" i="1"/>
  <c r="AK111" i="1"/>
  <c r="AK110" i="1"/>
  <c r="S109" i="1"/>
  <c r="AS110" i="1"/>
  <c r="AC111" i="1"/>
  <c r="AC109" i="1" s="1"/>
  <c r="AK112" i="1"/>
  <c r="AC113" i="1"/>
  <c r="AO114" i="1"/>
  <c r="U115" i="1"/>
  <c r="AI118" i="1"/>
  <c r="AI117" i="1" s="1"/>
  <c r="AI121" i="1"/>
  <c r="AO121" i="1"/>
  <c r="AO120" i="1"/>
  <c r="AO118" i="1"/>
  <c r="AO117" i="1" s="1"/>
  <c r="S119" i="1"/>
  <c r="AO119" i="1"/>
  <c r="S120" i="1"/>
  <c r="AC134" i="1"/>
  <c r="AC132" i="1"/>
  <c r="AC146" i="1"/>
  <c r="AO145" i="1"/>
  <c r="AO134" i="1"/>
  <c r="AO132" i="1"/>
  <c r="AO130" i="1" s="1"/>
  <c r="AO135" i="1"/>
  <c r="U133" i="1"/>
  <c r="AA151" i="1"/>
  <c r="AA150" i="1"/>
  <c r="E147" i="1"/>
  <c r="AS52" i="1"/>
  <c r="E64" i="1"/>
  <c r="E63" i="1"/>
  <c r="E61" i="1" s="1"/>
  <c r="AR61" i="1"/>
  <c r="AS65" i="1" s="1"/>
  <c r="AS62" i="1"/>
  <c r="AS74" i="1"/>
  <c r="AR72" i="1"/>
  <c r="AS72" i="1" s="1"/>
  <c r="M111" i="1"/>
  <c r="M114" i="1"/>
  <c r="M112" i="1"/>
  <c r="U112" i="1"/>
  <c r="AS112" i="1"/>
  <c r="AS115" i="1"/>
  <c r="Q121" i="1"/>
  <c r="Q120" i="1"/>
  <c r="Q119" i="1"/>
  <c r="Q118" i="1"/>
  <c r="Y119" i="1"/>
  <c r="AC131" i="1"/>
  <c r="AC130" i="1" s="1"/>
  <c r="AS59" i="1"/>
  <c r="AE65" i="1"/>
  <c r="AE63" i="1"/>
  <c r="AR67" i="1"/>
  <c r="Q110" i="1"/>
  <c r="Q109" i="1" s="1"/>
  <c r="AA110" i="1"/>
  <c r="Q111" i="1"/>
  <c r="AA111" i="1"/>
  <c r="AG112" i="1"/>
  <c r="AA113" i="1"/>
  <c r="AS114" i="1"/>
  <c r="AG116" i="1"/>
  <c r="G121" i="1"/>
  <c r="G118" i="1"/>
  <c r="G117" i="1" s="1"/>
  <c r="AM122" i="1"/>
  <c r="AM119" i="1"/>
  <c r="AM118" i="1"/>
  <c r="AK119" i="1"/>
  <c r="AK117" i="1" s="1"/>
  <c r="G120" i="1"/>
  <c r="U120" i="1"/>
  <c r="U117" i="1" s="1"/>
  <c r="AE120" i="1"/>
  <c r="AE117" i="1" s="1"/>
  <c r="M121" i="1"/>
  <c r="M117" i="1" s="1"/>
  <c r="W121" i="1"/>
  <c r="E136" i="1"/>
  <c r="E134" i="1"/>
  <c r="E132" i="1"/>
  <c r="E146" i="1"/>
  <c r="E141" i="1"/>
  <c r="E138" i="1"/>
  <c r="E135" i="1"/>
  <c r="E131" i="1"/>
  <c r="E133" i="1"/>
  <c r="Q132" i="1"/>
  <c r="Q131" i="1"/>
  <c r="Q130" i="1" s="1"/>
  <c r="Q146" i="1"/>
  <c r="AR130" i="1"/>
  <c r="AS144" i="1"/>
  <c r="G149" i="1"/>
  <c r="G148" i="1"/>
  <c r="G150" i="1"/>
  <c r="U152" i="1"/>
  <c r="AE151" i="1"/>
  <c r="AE150" i="1"/>
  <c r="AE147" i="1" s="1"/>
  <c r="AK147" i="1"/>
  <c r="G116" i="1"/>
  <c r="G114" i="1"/>
  <c r="G112" i="1"/>
  <c r="G110" i="1"/>
  <c r="AG110" i="1"/>
  <c r="AG109" i="1" s="1"/>
  <c r="AG111" i="1"/>
  <c r="W117" i="1"/>
  <c r="E121" i="1"/>
  <c r="E117" i="1" s="1"/>
  <c r="AS127" i="1"/>
  <c r="M142" i="1"/>
  <c r="M135" i="1"/>
  <c r="M133" i="1"/>
  <c r="M137" i="1"/>
  <c r="M136" i="1"/>
  <c r="M132" i="1"/>
  <c r="M130" i="1" s="1"/>
  <c r="AK146" i="1"/>
  <c r="AK133" i="1"/>
  <c r="AK131" i="1"/>
  <c r="AK143" i="1"/>
  <c r="AK134" i="1"/>
  <c r="AK132" i="1"/>
  <c r="O130" i="1"/>
  <c r="AS137" i="1"/>
  <c r="AS146" i="1"/>
  <c r="O150" i="1"/>
  <c r="O149" i="1"/>
  <c r="O147" i="1" s="1"/>
  <c r="G151" i="1"/>
  <c r="AS151" i="1"/>
  <c r="M156" i="1"/>
  <c r="M155" i="1"/>
  <c r="M152" i="1" s="1"/>
  <c r="AS155" i="1"/>
  <c r="E160" i="1"/>
  <c r="E159" i="1" s="1"/>
  <c r="AR159" i="1"/>
  <c r="AS160" i="1" s="1"/>
  <c r="AS159" i="1" s="1"/>
  <c r="AS164" i="1"/>
  <c r="AS163" i="1" s="1"/>
  <c r="AS166" i="1"/>
  <c r="AS165" i="1"/>
  <c r="Y210" i="1"/>
  <c r="O132" i="1"/>
  <c r="G133" i="1"/>
  <c r="AE139" i="1"/>
  <c r="AE140" i="1"/>
  <c r="AR147" i="1"/>
  <c r="AS149" i="1" s="1"/>
  <c r="AG149" i="1"/>
  <c r="AG147" i="1" s="1"/>
  <c r="O157" i="1"/>
  <c r="O154" i="1"/>
  <c r="O152" i="1" s="1"/>
  <c r="AE154" i="1"/>
  <c r="AE157" i="1"/>
  <c r="AO152" i="1"/>
  <c r="AS157" i="1"/>
  <c r="U161" i="1"/>
  <c r="U160" i="1"/>
  <c r="U159" i="1" s="1"/>
  <c r="AS172" i="1"/>
  <c r="AS171" i="1" s="1"/>
  <c r="AG210" i="1"/>
  <c r="G131" i="1"/>
  <c r="AE132" i="1"/>
  <c r="AE130" i="1" s="1"/>
  <c r="G138" i="1"/>
  <c r="G139" i="1"/>
  <c r="G140" i="1"/>
  <c r="AA143" i="1"/>
  <c r="AA130" i="1" s="1"/>
  <c r="Q149" i="1"/>
  <c r="Q147" i="1" s="1"/>
  <c r="AS154" i="1"/>
  <c r="AS156" i="1"/>
  <c r="Q186" i="1"/>
  <c r="O211" i="1"/>
  <c r="O210" i="1" s="1"/>
  <c r="W211" i="1"/>
  <c r="Q212" i="1"/>
  <c r="U213" i="1"/>
  <c r="AE213" i="1"/>
  <c r="U214" i="1"/>
  <c r="AO214" i="1"/>
  <c r="W215" i="1"/>
  <c r="E217" i="1"/>
  <c r="E216" i="1" s="1"/>
  <c r="Q217" i="1"/>
  <c r="AE217" i="1"/>
  <c r="U218" i="1"/>
  <c r="AK218" i="1"/>
  <c r="AK216" i="1" s="1"/>
  <c r="E219" i="1"/>
  <c r="AC220" i="1"/>
  <c r="AC216" i="1" s="1"/>
  <c r="AK220" i="1"/>
  <c r="U221" i="1"/>
  <c r="AK221" i="1"/>
  <c r="AE165" i="1"/>
  <c r="AE163" i="1" s="1"/>
  <c r="E172" i="1"/>
  <c r="G177" i="1"/>
  <c r="G179" i="1"/>
  <c r="AG179" i="1"/>
  <c r="U186" i="1"/>
  <c r="G211" i="1"/>
  <c r="G210" i="1" s="1"/>
  <c r="Q211" i="1"/>
  <c r="AA211" i="1"/>
  <c r="AI211" i="1"/>
  <c r="S212" i="1"/>
  <c r="AE212" i="1"/>
  <c r="AE210" i="1" s="1"/>
  <c r="AK213" i="1"/>
  <c r="G214" i="1"/>
  <c r="Q215" i="1"/>
  <c r="Y215" i="1"/>
  <c r="G217" i="1"/>
  <c r="G216" i="1" s="1"/>
  <c r="S217" i="1"/>
  <c r="S216" i="1" s="1"/>
  <c r="AI217" i="1"/>
  <c r="M218" i="1"/>
  <c r="M216" i="1" s="1"/>
  <c r="AA218" i="1"/>
  <c r="AA216" i="1" s="1"/>
  <c r="AO218" i="1"/>
  <c r="AO216" i="1" s="1"/>
  <c r="AE219" i="1"/>
  <c r="E220" i="1"/>
  <c r="AE220" i="1"/>
  <c r="G221" i="1"/>
  <c r="AA221" i="1"/>
  <c r="AO221" i="1"/>
  <c r="AG153" i="1"/>
  <c r="AG152" i="1" s="1"/>
  <c r="AK172" i="1"/>
  <c r="E173" i="1"/>
  <c r="AR177" i="1"/>
  <c r="AS177" i="1" s="1"/>
  <c r="Q179" i="1"/>
  <c r="AK179" i="1"/>
  <c r="E186" i="1"/>
  <c r="AG186" i="1"/>
  <c r="AR210" i="1"/>
  <c r="AS214" i="1" s="1"/>
  <c r="S211" i="1"/>
  <c r="AC211" i="1"/>
  <c r="AC210" i="1" s="1"/>
  <c r="AK211" i="1"/>
  <c r="U212" i="1"/>
  <c r="AI212" i="1"/>
  <c r="Q213" i="1"/>
  <c r="AO213" i="1"/>
  <c r="AA214" i="1"/>
  <c r="S215" i="1"/>
  <c r="AE215" i="1"/>
  <c r="AR216" i="1"/>
  <c r="AS218" i="1" s="1"/>
  <c r="W217" i="1"/>
  <c r="W216" i="1" s="1"/>
  <c r="Q218" i="1"/>
  <c r="Q219" i="1"/>
  <c r="AO219" i="1"/>
  <c r="Q220" i="1"/>
  <c r="AG220" i="1"/>
  <c r="AG216" i="1" s="1"/>
  <c r="AK154" i="1"/>
  <c r="AK152" i="1" s="1"/>
  <c r="AK173" i="1"/>
  <c r="U177" i="1"/>
  <c r="AK177" i="1"/>
  <c r="AO177" i="1"/>
  <c r="AK186" i="1"/>
  <c r="M211" i="1"/>
  <c r="M210" i="1" s="1"/>
  <c r="U211" i="1"/>
  <c r="AO211" i="1"/>
  <c r="AO210" i="1" s="1"/>
  <c r="AO212" i="1"/>
  <c r="S213" i="1"/>
  <c r="AI220" i="1"/>
  <c r="AA210" i="1" l="1"/>
  <c r="AE216" i="1"/>
  <c r="AS221" i="1"/>
  <c r="AS211" i="1"/>
  <c r="AS212" i="1"/>
  <c r="AS143" i="1"/>
  <c r="AS132" i="1"/>
  <c r="AS69" i="1"/>
  <c r="AS68" i="1"/>
  <c r="AS136" i="1"/>
  <c r="S117" i="1"/>
  <c r="AS109" i="1"/>
  <c r="AS49" i="1"/>
  <c r="AS53" i="1"/>
  <c r="AS54" i="1"/>
  <c r="AS50" i="1"/>
  <c r="AS55" i="1"/>
  <c r="AA117" i="1"/>
  <c r="AO109" i="1"/>
  <c r="W109" i="1"/>
  <c r="AS57" i="1"/>
  <c r="AS219" i="1"/>
  <c r="AS186" i="1"/>
  <c r="AG130" i="1"/>
  <c r="G39" i="1"/>
  <c r="W16" i="1"/>
  <c r="M26" i="1"/>
  <c r="AQ16" i="1"/>
  <c r="K16" i="1"/>
  <c r="AE39" i="1"/>
  <c r="S26" i="1"/>
  <c r="Q16" i="1"/>
  <c r="AS21" i="1"/>
  <c r="AS23" i="1"/>
  <c r="AS22" i="1"/>
  <c r="AK210" i="1"/>
  <c r="Q210" i="1"/>
  <c r="Q216" i="1"/>
  <c r="W210" i="1"/>
  <c r="AS217" i="1"/>
  <c r="AS216" i="1" s="1"/>
  <c r="G130" i="1"/>
  <c r="AE152" i="1"/>
  <c r="AS205" i="1"/>
  <c r="AS148" i="1"/>
  <c r="AS147" i="1" s="1"/>
  <c r="AS145" i="1"/>
  <c r="AS135" i="1"/>
  <c r="G109" i="1"/>
  <c r="AS141" i="1"/>
  <c r="E130" i="1"/>
  <c r="AE61" i="1"/>
  <c r="AA147" i="1"/>
  <c r="AS134" i="1"/>
  <c r="AS56" i="1"/>
  <c r="AS122" i="1"/>
  <c r="AS120" i="1"/>
  <c r="AS119" i="1"/>
  <c r="AG57" i="1"/>
  <c r="AO39" i="1"/>
  <c r="E152" i="1"/>
  <c r="U130" i="1"/>
  <c r="AK34" i="1"/>
  <c r="O26" i="1"/>
  <c r="O16" i="1"/>
  <c r="AS39" i="1"/>
  <c r="Y34" i="1"/>
  <c r="AS26" i="1"/>
  <c r="E16" i="1"/>
  <c r="U61" i="1"/>
  <c r="AS32" i="1"/>
  <c r="AS31" i="1" s="1"/>
  <c r="W26" i="1"/>
  <c r="AI16" i="1"/>
  <c r="AG34" i="1"/>
  <c r="I26" i="1"/>
  <c r="AO16" i="1"/>
  <c r="I16" i="1"/>
  <c r="AS17" i="1"/>
  <c r="AS16" i="1" s="1"/>
  <c r="AS20" i="1"/>
  <c r="AS19" i="1"/>
  <c r="AS18" i="1"/>
  <c r="AI216" i="1"/>
  <c r="AS215" i="1"/>
  <c r="AS220" i="1"/>
  <c r="AS179" i="1"/>
  <c r="AS142" i="1"/>
  <c r="AS131" i="1"/>
  <c r="AS150" i="1"/>
  <c r="AS140" i="1"/>
  <c r="G147" i="1"/>
  <c r="AS133" i="1"/>
  <c r="AA109" i="1"/>
  <c r="Q117" i="1"/>
  <c r="AK109" i="1"/>
  <c r="AS118" i="1"/>
  <c r="AM16" i="1"/>
  <c r="G16" i="1"/>
  <c r="AA16" i="1"/>
  <c r="AO26" i="1"/>
  <c r="AG16" i="1"/>
  <c r="AS34" i="1"/>
  <c r="U210" i="1"/>
  <c r="S210" i="1"/>
  <c r="AK171" i="1"/>
  <c r="AI210" i="1"/>
  <c r="E171" i="1"/>
  <c r="U216" i="1"/>
  <c r="AS213" i="1"/>
  <c r="AS138" i="1"/>
  <c r="AK130" i="1"/>
  <c r="AM117" i="1"/>
  <c r="M109" i="1"/>
  <c r="AS63" i="1"/>
  <c r="AS61" i="1" s="1"/>
  <c r="AS66" i="1"/>
  <c r="AS64" i="1"/>
  <c r="AS139" i="1"/>
  <c r="AG117" i="1"/>
  <c r="AS158" i="1"/>
  <c r="AS153" i="1"/>
  <c r="Y117" i="1"/>
  <c r="U109" i="1"/>
  <c r="AA48" i="1"/>
  <c r="AE26" i="1"/>
  <c r="AE16" i="1"/>
  <c r="K48" i="1"/>
  <c r="E34" i="1"/>
  <c r="Y26" i="1"/>
  <c r="M34" i="1"/>
  <c r="AM26" i="1"/>
  <c r="G26" i="1"/>
  <c r="S16" i="1"/>
  <c r="AS51" i="1"/>
  <c r="W39" i="1"/>
  <c r="AC26" i="1"/>
  <c r="Y16" i="1"/>
  <c r="AS210" i="1" l="1"/>
  <c r="AS152" i="1"/>
  <c r="AS117" i="1"/>
  <c r="AS130" i="1"/>
  <c r="AS48" i="1"/>
  <c r="AS67" i="1"/>
</calcChain>
</file>

<file path=xl/sharedStrings.xml><?xml version="1.0" encoding="utf-8"?>
<sst xmlns="http://schemas.openxmlformats.org/spreadsheetml/2006/main" count="426" uniqueCount="202">
  <si>
    <t>สรุปผลการสำรวจการเชื่อมโยงการดำเนินงานระหว่าง ศพก. กับ Agritech and Innovation Center (AIC)</t>
  </si>
  <si>
    <t>เขต 4</t>
  </si>
  <si>
    <t>ศพก. หลัก</t>
  </si>
  <si>
    <t>จังหวัด</t>
  </si>
  <si>
    <t>รวม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</si>
  <si>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</si>
  <si>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</si>
  <si>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</si>
  <si>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</si>
  <si>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</si>
  <si>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</si>
  <si>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</si>
  <si>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</si>
  <si>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</si>
  <si>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</si>
  <si>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</si>
  <si>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</si>
  <si>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</si>
  <si>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</si>
  <si>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</si>
  <si>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</si>
  <si>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</si>
  <si>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</si>
  <si>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อุบลราชธานี</t>
  </si>
  <si>
    <t>อำนาจเจริญ</t>
  </si>
  <si>
    <t>จำนวน</t>
  </si>
  <si>
    <t>ร้อยละ</t>
  </si>
  <si>
    <t>เพศ</t>
  </si>
  <si>
    <t>ชาย</t>
  </si>
  <si>
    <t>หญิง</t>
  </si>
  <si>
    <t>อายุ</t>
  </si>
  <si>
    <t>ไม่เกิน 40</t>
  </si>
  <si>
    <t>41-50</t>
  </si>
  <si>
    <t>51-60</t>
  </si>
  <si>
    <t>61-70</t>
  </si>
  <si>
    <t>71 ปีขึ้นไป</t>
  </si>
  <si>
    <t>สินค้าหลัก</t>
  </si>
  <si>
    <t>ข้าว</t>
  </si>
  <si>
    <t>ยางพารา</t>
  </si>
  <si>
    <t>ปาล์มน้ำมัน</t>
  </si>
  <si>
    <t>ไม้ล้มลุก (2 ปี)</t>
  </si>
  <si>
    <t>ไม้ล้มลุก คือ ถั่วเขียว ผัก อ้อยโรงงาน มันสำปะหลัง ข้าวโพดเลี้ยงสัตว์</t>
  </si>
  <si>
    <t>ไม้ยืนต้น (3 ปี)</t>
  </si>
  <si>
    <t xml:space="preserve">ไม้ยืนต้น คือ ทุเรียน
</t>
  </si>
  <si>
    <t>ไม้ดอก ไม้ประดับ</t>
  </si>
  <si>
    <t>ประมง</t>
  </si>
  <si>
    <t>ปศุสัตว์</t>
  </si>
  <si>
    <t>อื่นๆ</t>
  </si>
  <si>
    <t>อื่นๆ คือ ไร่นาสวนผสม</t>
  </si>
  <si>
    <t>การเป็น Smart famer</t>
  </si>
  <si>
    <t>เป็น</t>
  </si>
  <si>
    <t>ไม่เป็น</t>
  </si>
  <si>
    <t>ไม่ได้ประเมิน</t>
  </si>
  <si>
    <t>ขาดคุณณสมบัติ ข้อ</t>
  </si>
  <si>
    <t>none</t>
  </si>
  <si>
    <t>1-5</t>
  </si>
  <si>
    <t>1-3</t>
  </si>
  <si>
    <t>1-6</t>
  </si>
  <si>
    <t>1,5,6</t>
  </si>
  <si>
    <t>1,4,5,6</t>
  </si>
  <si>
    <t>ศพก.หลัก มีการเชื่อมโยง
การดำเนินงานกับ AIC</t>
  </si>
  <si>
    <t>มี</t>
  </si>
  <si>
    <t>ไม่มี</t>
  </si>
  <si>
    <t>รูปแบบการเชื่อมโยง ศพก.หลัก กับ AIC</t>
  </si>
  <si>
    <t>การประชุม
คกก. บริหาร AIC 
ระดับจังหวัด</t>
  </si>
  <si>
    <t>การประชุมส่วนราชการอื่นๆ ที่เกี่ยวข้อง</t>
  </si>
  <si>
    <t>การตลาด</t>
  </si>
  <si>
    <t xml:space="preserve">อื่นๆ
</t>
  </si>
  <si>
    <t>อื่นๆ ได้แก่ อบรมความรู้
/ประธาน</t>
  </si>
  <si>
    <t>การนำความรู้ที่ได้รับจาก AIC ไปใช้ในแปลงเกษตรกร</t>
  </si>
  <si>
    <t>เทคโนโลยีนวัตกรรม</t>
  </si>
  <si>
    <t>เทคโนโลยีการผลิต</t>
  </si>
  <si>
    <t>การเพิ่มประสิทธิภาพการผลิต</t>
  </si>
  <si>
    <t>การจัดการดินและปุ๋ย</t>
  </si>
  <si>
    <t>การแปรรูปผลผลิต</t>
  </si>
  <si>
    <t>การท่องเที่ยว</t>
  </si>
  <si>
    <t>การลดต้นทุนการผลิต</t>
  </si>
  <si>
    <t>การถ่ายทอดความรู้จาก AIC สู่ ศพก.หลัก</t>
  </si>
  <si>
    <t>รวม เรื่องถ่ายทอดความรู้และฝึกปฏิบัติ จาก AIC สู่ ศพก.</t>
  </si>
  <si>
    <t xml:space="preserve">รวม การถ่ายทอดความรู้และฝึกปฏิบัติ จาก AIC สู่ ศพก. </t>
  </si>
  <si>
    <r>
      <t xml:space="preserve">AIC </t>
    </r>
    <r>
      <rPr>
        <u/>
        <sz val="14"/>
        <rFont val="TH SarabunPSK"/>
        <family val="2"/>
      </rPr>
      <t>ใน</t>
    </r>
    <r>
      <rPr>
        <sz val="14"/>
        <rFont val="TH SarabunPSK"/>
        <family val="2"/>
      </rPr>
      <t>พื้นที่</t>
    </r>
  </si>
  <si>
    <r>
      <t xml:space="preserve">AIC </t>
    </r>
    <r>
      <rPr>
        <u/>
        <sz val="14"/>
        <rFont val="TH SarabunPSK"/>
        <family val="2"/>
      </rPr>
      <t>นอก</t>
    </r>
    <r>
      <rPr>
        <sz val="14"/>
        <rFont val="TH SarabunPSK"/>
        <family val="2"/>
      </rPr>
      <t>พื้นที่</t>
    </r>
  </si>
  <si>
    <r>
      <t xml:space="preserve">(AIC นอกพื้นที่) </t>
    </r>
    <r>
      <rPr>
        <u/>
        <sz val="14"/>
        <rFont val="TH SarabunPSK"/>
        <family val="2"/>
      </rPr>
      <t>ระบุ</t>
    </r>
  </si>
  <si>
    <t>มาบเอื้อง จ.ชลบุรี</t>
  </si>
  <si>
    <t>จ.ชลบุรี</t>
  </si>
  <si>
    <t>กลุ่มแปลงใหญ่มะพร้าวน้ำหอมวัดแก้ว ตำบลวัดแก้ว อำเภอบางแพ จังหวัดราชบุรี</t>
  </si>
  <si>
    <t>ศวจ.มหาสารคาม</t>
  </si>
  <si>
    <t>NECTEC</t>
  </si>
  <si>
    <t>แอมบาสซาเดอร์​/บริษัทฯคูโบต้า จ.ชลบุรี</t>
  </si>
  <si>
    <t>การศึกษาดูงาน  ณ AIC</t>
  </si>
  <si>
    <t xml:space="preserve">รวม เรื่องการศึกษา ดูงาน ณ AIC </t>
  </si>
  <si>
    <t xml:space="preserve">รวม สถานทึ่ศึกษาดูงาน ณ AIC </t>
  </si>
  <si>
    <r>
      <t xml:space="preserve">AIC นอกพื้นที่ </t>
    </r>
    <r>
      <rPr>
        <u/>
        <sz val="14"/>
        <rFont val="TH SarabunPSK"/>
        <family val="2"/>
      </rPr>
      <t>ระบุ</t>
    </r>
  </si>
  <si>
    <t>กรุงปักกิ่ง ประเทศจีน
/ไบเทค บางนา</t>
  </si>
  <si>
    <t>จ.ยโสธร</t>
  </si>
  <si>
    <t>โรงงานผลิตรถแทรคเตอร์คูโบตา จ.ชลบุรี</t>
  </si>
  <si>
    <t>หน่วยงานที่สนับสนุนงบประมาณ ศพก. หลัก สู่ AIC</t>
  </si>
  <si>
    <t>จำนวน ศพก. ทั้งหมด</t>
  </si>
  <si>
    <t>จำนวน ศพก. ที่ได้รับการสนับสนุนงบประมาณจากหน่วยงานทั้งหมด</t>
  </si>
  <si>
    <t>*คิดจาก ศพก. ของเขต และประเทศ</t>
  </si>
  <si>
    <t>กรมส่งเสริมการเกษตร</t>
  </si>
  <si>
    <t>ศพก. ที่ได้รับงบประมาณสนับสนุน</t>
  </si>
  <si>
    <t xml:space="preserve">กิจกรรม </t>
  </si>
  <si>
    <t>การประชุม/อบรม/ดูงาน</t>
  </si>
  <si>
    <t>การพัฒนา ศพก.</t>
  </si>
  <si>
    <t>การสนับสนุนปัจจัยการผลิต</t>
  </si>
  <si>
    <t>การตรวจวิเคราะห์ดิน</t>
  </si>
  <si>
    <t>บริหารกิจกรรม</t>
  </si>
  <si>
    <t>งบประมาณ
(บาท)</t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</si>
  <si>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 กษ.</t>
    </r>
  </si>
  <si>
    <t>ระบุหน่วยงาน</t>
  </si>
  <si>
    <t>พด. / ปศ. /หม่อนไหม</t>
  </si>
  <si>
    <t>ประมง/ พด./เกษตรและสหกรณ์จังหวัด</t>
  </si>
  <si>
    <t>พด. / ปศ. /หม่อนไหม/ประมง/เกษตรและสหกรณ์จังหวัด</t>
  </si>
  <si>
    <t>หน่วยงานอื่นๆ</t>
  </si>
  <si>
    <t>อำเภอ</t>
  </si>
  <si>
    <t>AIC</t>
  </si>
  <si>
    <t>เงินทุนส่วนตัวเกษตรกร</t>
  </si>
  <si>
    <t>เงินทุนกลุ่มเกษตรกร</t>
  </si>
  <si>
    <t>การประชุม/อบรม</t>
  </si>
  <si>
    <t>การท่องเที่ยวเชิงเกษตร</t>
  </si>
  <si>
    <t>ปัญหา อุปสรรค และข้อสนอแนะ ในการเชื่อมโยงการดำเนินงานระหว่าง ศพก. หลัก กับ AIC</t>
  </si>
  <si>
    <t>รวมปัญหา อุปสรรค</t>
  </si>
  <si>
    <t>ขาดงบประมาณสนับสนุน</t>
  </si>
  <si>
    <t>ขาดองค์ความรู้</t>
  </si>
  <si>
    <t>ขาดการประชาสัมพันธ์ให้รู้จัก AIC</t>
  </si>
  <si>
    <t>ความพร้อมของบุคลากร</t>
  </si>
  <si>
    <t>ขาดการบูรณาการ</t>
  </si>
  <si>
    <t>ความไม่พร้อม (อายุ เวลา การเดินทาง)</t>
  </si>
  <si>
    <t>สถานการณ์ Covid-19</t>
  </si>
  <si>
    <t>รวมข้อเสนอแนะ</t>
  </si>
  <si>
    <t>ควรมีการวางแผนการทำงานที่ชัดเจน</t>
  </si>
  <si>
    <t>ควรมีงบประมาณสนับสนุน</t>
  </si>
  <si>
    <t>ควรเพิ่มการประชาสัมพันธ์ให้รู้จัก AIC</t>
  </si>
  <si>
    <t>การบูรณาการเชื่อมโยง</t>
  </si>
  <si>
    <t>การสำรวจความต้องการ</t>
  </si>
  <si>
    <t>ศูนย์เครือข่าย ศพก.</t>
  </si>
  <si>
    <t>จำนวนศูนย์เครือข่ายทั้งหมด</t>
  </si>
  <si>
    <t>จำนวนอำเภอ (ศพก.หลัก) ที่ศูนยเครือข่ายมีการดำเนินการ/ไม่ดำเนินการ
การดำเนินงานกับ AIC</t>
  </si>
  <si>
    <t>การเชื่อมโยงการดำเนินงานของศูนย์เครือข่าย สู่ AIC</t>
  </si>
  <si>
    <t>มีการเชื่อมโยงการดำเนินการ</t>
  </si>
  <si>
    <t>ไม่มีการเชื่อมโยงการดำเนินการ</t>
  </si>
  <si>
    <t>ประเภทศูนย์เครือข่ายที่มีการดำเนินงาน สู่ AIC</t>
  </si>
  <si>
    <t xml:space="preserve"> ศจช.</t>
  </si>
  <si>
    <t>ศดปช</t>
  </si>
  <si>
    <t>ด้านประมง</t>
  </si>
  <si>
    <t>ด้านข้าว/ศูนย์ข้าวชุมชน</t>
  </si>
  <si>
    <t>ด้านปศุสัตว์</t>
  </si>
  <si>
    <t>ด้านท่องเที่ยวเชิงเกษตร</t>
  </si>
  <si>
    <t>ด้านพืชไร่</t>
  </si>
  <si>
    <t>ด้านไม้ผล</t>
  </si>
  <si>
    <t>ด้านเศรษฐกิจการเกษตร</t>
  </si>
  <si>
    <t>ด้านมาตรฐานการผลิตทางการเกษตร</t>
  </si>
  <si>
    <t>ด้านพืชผัก</t>
  </si>
  <si>
    <t>ด้านการแปรรูป</t>
  </si>
  <si>
    <t>ด้านปราชญ์ชาวบ้าน</t>
  </si>
  <si>
    <t>ด้านชลประทาน/การใช้น้ำอย่างรู้คุณค่า</t>
  </si>
  <si>
    <t>ด้านหม่อนไหม</t>
  </si>
  <si>
    <t>ด้านเศรษฐกิจพอเพียง/
เกษตรทฤษฎีใหม่/
เกษตรผสมผสาน</t>
  </si>
  <si>
    <t xml:space="preserve">รูปแบบการดำเนินการเชื่อมโยง </t>
  </si>
  <si>
    <t>การประชุม คกก. AIC ระดับจังหวัด</t>
  </si>
  <si>
    <t>การประชุมอื่นๆ</t>
  </si>
  <si>
    <t xml:space="preserve"> เรื่องการถ่ายทอดความรู้ และฝึกปฏิบัติจาก AIC สู่ ศูนย์เครือข่าย</t>
  </si>
  <si>
    <t>การผลิตก๊าซชีวภาพ/ถ่านชีวภาพ/ถ่านไบโอชาร์</t>
  </si>
  <si>
    <t>การอบรม</t>
  </si>
  <si>
    <t xml:space="preserve">การถ่ายทอดความรู้และฝึกปฏิบัติ จาก AIC สู่ ศูนย์เครือข่าย  </t>
  </si>
  <si>
    <t>.</t>
  </si>
  <si>
    <t xml:space="preserve">เรื่องศึกษาดูงาน ที่ AIC สู่ ศูนย์เครือข่าย  </t>
  </si>
  <si>
    <t>การผลิตก๊าซชีวภาพ/ถ่านชีวภาพ/ถ่ายไบโอชาร์</t>
  </si>
  <si>
    <t>การศึกษาดูงาน ที่ AIC สู่ ศูนย์เครือข่าย</t>
  </si>
  <si>
    <t xml:space="preserve">เรื่องการนำความรู้เทคโนโลยี/นวัตกรรมจาก AIC ไปใช้ในแปลงเกษตรกร </t>
  </si>
  <si>
    <t>หน่วยงานที่สนับสนุนงบประมาณ ศูนย์เครือข่าย สู่ AIC</t>
  </si>
  <si>
    <t>จำนวนศูนย์เครือข่าย</t>
  </si>
  <si>
    <t>จำนวน ศูนย์เครือข่าย ศพก. ที่ได้รับการสนับสนุนงบประมาณจากหน่วยงานทั้งหมด</t>
  </si>
  <si>
    <t xml:space="preserve">*คิดจาก ศพก. ของจังหวัด และเขต </t>
  </si>
  <si>
    <t>ศูนย์เครือข่ายที่ได้รับงบประมาณสนับสนุน</t>
  </si>
  <si>
    <t>กิจกรรม</t>
  </si>
  <si>
    <t>การอบรม/ประชุม</t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</si>
  <si>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สังกัดกระทรวงเกษตรและสหกรณ์</t>
    </r>
  </si>
  <si>
    <t>ระบุ</t>
  </si>
  <si>
    <t>ศูนย์เมล็ดพันธุ์ข้าวกาฬสินธุ์</t>
  </si>
  <si>
    <t>ประมงจังหวัดสกลนคร</t>
  </si>
  <si>
    <t>พด. / กข./ศูนย์เมล็ดพันธุ์ข้าวศรีสะเกษ</t>
  </si>
  <si>
    <t>ศูนย์เมล็ดพันธุ์ข้าวอุบลราชธานี/กรมหม่อนไหม</t>
  </si>
  <si>
    <t>โรงเรือนนวัตกรรม</t>
  </si>
  <si>
    <t>การพัฒนาผลิตภัณฑ์</t>
  </si>
  <si>
    <t>ผลิตสารชีวภัณฑ์</t>
  </si>
  <si>
    <t>การปลูกพืช/เลี้ยงสัตว์</t>
  </si>
  <si>
    <t>หน่วยงานอื่น/กิจกรรมเฉพาะด้าน</t>
  </si>
  <si>
    <t>กรมการพัฒนาชุมชน</t>
  </si>
  <si>
    <t>โคก  หนอง นา โมเดล</t>
  </si>
  <si>
    <t>ปัญหา อุปสรรค และข้อสนอแนะ ในการเชื่อมโยงศูนย์เครือข่าย กับ AIC</t>
  </si>
  <si>
    <t>ความพร้อม (การเดินทาง/เวลา)</t>
  </si>
  <si>
    <t>ข้อเสนอแนะ</t>
  </si>
  <si>
    <t>ควรมีการจัดอบรม
ให้ความรู้
/ดูงาน</t>
  </si>
  <si>
    <t>การบูรณาการร่วมกันระหว่างหน่วยงาน</t>
  </si>
  <si>
    <t>สนับสนุนงบประมาณ</t>
  </si>
  <si>
    <t>การเชื่อมโยงอื่นๆ</t>
  </si>
  <si>
    <t>Smart Farmer</t>
  </si>
  <si>
    <t xml:space="preserve"> Yong Smart Farmer</t>
  </si>
  <si>
    <t>วิสาหกิจชุมชน</t>
  </si>
  <si>
    <t>อื่นๆ คือ กลุ่มส่งเสริมอาชีพ กลุ่มแม่บ้าน ศจช. กลุ่มเกษตรกร สถาบันเกษตรกร แปลงใหญ่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</si>
</sst>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2"/>
      <name val="TH SarabunPSK"/>
      <family val="2"/>
    </font>
    <font>
      <b/>
      <sz val="48"/>
      <color rgb="FF0000FF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b/>
      <sz val="14"/>
      <color rgb="FF0000FF"/>
      <name val="TH SarabunPSK"/>
      <family val="2"/>
    </font>
    <font>
      <b/>
      <u/>
      <sz val="14"/>
      <name val="TH SarabunPSK"/>
      <family val="2"/>
    </font>
    <font>
      <b/>
      <sz val="36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2" fontId="8" fillId="5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5" borderId="1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8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top" wrapText="1"/>
    </xf>
    <xf numFmtId="2" fontId="8" fillId="6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6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3" fontId="4" fillId="6" borderId="1" xfId="0" applyNumberFormat="1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3" fontId="8" fillId="9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1" fontId="4" fillId="8" borderId="1" xfId="0" applyNumberFormat="1" applyFont="1" applyFill="1" applyBorder="1" applyAlignment="1">
      <alignment horizontal="center" vertical="top" wrapText="1"/>
    </xf>
    <xf numFmtId="2" fontId="4" fillId="8" borderId="1" xfId="0" applyNumberFormat="1" applyFont="1" applyFill="1" applyBorder="1" applyAlignment="1">
      <alignment horizontal="center" vertical="top" wrapText="1"/>
    </xf>
    <xf numFmtId="2" fontId="4" fillId="8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left"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1" fontId="8" fillId="10" borderId="1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 vertical="top" wrapText="1"/>
    </xf>
    <xf numFmtId="2" fontId="4" fillId="10" borderId="1" xfId="0" applyNumberFormat="1" applyFont="1" applyFill="1" applyBorder="1" applyAlignment="1">
      <alignment horizontal="center" vertical="top" wrapText="1"/>
    </xf>
    <xf numFmtId="3" fontId="8" fillId="10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top" wrapText="1"/>
    </xf>
    <xf numFmtId="3" fontId="4" fillId="11" borderId="1" xfId="0" applyNumberFormat="1" applyFont="1" applyFill="1" applyBorder="1" applyAlignment="1">
      <alignment horizontal="center" vertical="top" wrapText="1"/>
    </xf>
    <xf numFmtId="3" fontId="4" fillId="10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6"/>
  <sheetViews>
    <sheetView tabSelected="1" workbookViewId="0">
      <selection sqref="A1:XFD1048576"/>
    </sheetView>
  </sheetViews>
  <sheetFormatPr defaultColWidth="9.09765625" defaultRowHeight="21" x14ac:dyDescent="0.55000000000000004"/>
  <cols>
    <col min="1" max="1" width="21.8984375" style="128" customWidth="1"/>
    <col min="2" max="2" width="5" style="106" customWidth="1"/>
    <col min="3" max="3" width="39.8984375" style="106" customWidth="1"/>
    <col min="4" max="4" width="10.69921875" style="126" customWidth="1"/>
    <col min="5" max="43" width="9.69921875" style="126" customWidth="1"/>
    <col min="44" max="44" width="14" style="127" bestFit="1" customWidth="1"/>
    <col min="45" max="45" width="14" style="127" customWidth="1"/>
    <col min="46" max="16384" width="9.09765625" style="2"/>
  </cols>
  <sheetData>
    <row r="1" spans="1:45" ht="27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7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4" spans="1:45" x14ac:dyDescent="0.55000000000000004">
      <c r="A4" s="3" t="s">
        <v>2</v>
      </c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7" t="s">
        <v>4</v>
      </c>
      <c r="AS4" s="7"/>
    </row>
    <row r="5" spans="1:45" ht="31.5" customHeight="1" x14ac:dyDescent="0.55000000000000004">
      <c r="A5" s="3"/>
      <c r="B5" s="3"/>
      <c r="C5" s="3"/>
      <c r="D5" s="8" t="s">
        <v>5</v>
      </c>
      <c r="E5" s="8"/>
      <c r="F5" s="9" t="s">
        <v>6</v>
      </c>
      <c r="G5" s="9"/>
      <c r="H5" s="8" t="s">
        <v>7</v>
      </c>
      <c r="I5" s="8"/>
      <c r="J5" s="9" t="s">
        <v>8</v>
      </c>
      <c r="K5" s="9"/>
      <c r="L5" s="8" t="s">
        <v>9</v>
      </c>
      <c r="M5" s="8"/>
      <c r="N5" s="9" t="s">
        <v>10</v>
      </c>
      <c r="O5" s="9"/>
      <c r="P5" s="8" t="s">
        <v>11</v>
      </c>
      <c r="Q5" s="8"/>
      <c r="R5" s="9" t="s">
        <v>12</v>
      </c>
      <c r="S5" s="9"/>
      <c r="T5" s="8" t="s">
        <v>13</v>
      </c>
      <c r="U5" s="8"/>
      <c r="V5" s="10" t="s">
        <v>14</v>
      </c>
      <c r="W5" s="11"/>
      <c r="X5" s="12" t="s">
        <v>15</v>
      </c>
      <c r="Y5" s="13"/>
      <c r="Z5" s="10" t="s">
        <v>16</v>
      </c>
      <c r="AA5" s="11"/>
      <c r="AB5" s="12" t="s">
        <v>17</v>
      </c>
      <c r="AC5" s="13"/>
      <c r="AD5" s="10" t="s">
        <v>18</v>
      </c>
      <c r="AE5" s="11"/>
      <c r="AF5" s="12" t="s">
        <v>19</v>
      </c>
      <c r="AG5" s="13"/>
      <c r="AH5" s="10" t="s">
        <v>20</v>
      </c>
      <c r="AI5" s="11"/>
      <c r="AJ5" s="12" t="s">
        <v>21</v>
      </c>
      <c r="AK5" s="13"/>
      <c r="AL5" s="10" t="s">
        <v>22</v>
      </c>
      <c r="AM5" s="11"/>
      <c r="AN5" s="12" t="s">
        <v>23</v>
      </c>
      <c r="AO5" s="13"/>
      <c r="AP5" s="10" t="s">
        <v>24</v>
      </c>
      <c r="AQ5" s="11"/>
      <c r="AR5" s="14" t="s">
        <v>25</v>
      </c>
      <c r="AS5" s="15" t="s">
        <v>26</v>
      </c>
    </row>
    <row r="6" spans="1:45" x14ac:dyDescent="0.55000000000000004">
      <c r="A6" s="3"/>
      <c r="B6" s="3"/>
      <c r="C6" s="3"/>
      <c r="D6" s="16" t="s">
        <v>25</v>
      </c>
      <c r="E6" s="17" t="s">
        <v>26</v>
      </c>
      <c r="F6" s="18" t="s">
        <v>25</v>
      </c>
      <c r="G6" s="19" t="s">
        <v>26</v>
      </c>
      <c r="H6" s="16" t="s">
        <v>25</v>
      </c>
      <c r="I6" s="17" t="s">
        <v>26</v>
      </c>
      <c r="J6" s="18" t="s">
        <v>25</v>
      </c>
      <c r="K6" s="19" t="s">
        <v>26</v>
      </c>
      <c r="L6" s="16" t="s">
        <v>25</v>
      </c>
      <c r="M6" s="17" t="s">
        <v>26</v>
      </c>
      <c r="N6" s="18" t="s">
        <v>25</v>
      </c>
      <c r="O6" s="19" t="s">
        <v>26</v>
      </c>
      <c r="P6" s="16" t="s">
        <v>25</v>
      </c>
      <c r="Q6" s="17" t="s">
        <v>26</v>
      </c>
      <c r="R6" s="18" t="s">
        <v>25</v>
      </c>
      <c r="S6" s="19" t="s">
        <v>26</v>
      </c>
      <c r="T6" s="16" t="s">
        <v>25</v>
      </c>
      <c r="U6" s="17" t="s">
        <v>26</v>
      </c>
      <c r="V6" s="18" t="s">
        <v>25</v>
      </c>
      <c r="W6" s="19" t="s">
        <v>26</v>
      </c>
      <c r="X6" s="16" t="s">
        <v>25</v>
      </c>
      <c r="Y6" s="17" t="s">
        <v>26</v>
      </c>
      <c r="Z6" s="18" t="s">
        <v>25</v>
      </c>
      <c r="AA6" s="19" t="s">
        <v>26</v>
      </c>
      <c r="AB6" s="16" t="s">
        <v>25</v>
      </c>
      <c r="AC6" s="17" t="s">
        <v>26</v>
      </c>
      <c r="AD6" s="18" t="s">
        <v>25</v>
      </c>
      <c r="AE6" s="19" t="s">
        <v>26</v>
      </c>
      <c r="AF6" s="16" t="s">
        <v>25</v>
      </c>
      <c r="AG6" s="17" t="s">
        <v>26</v>
      </c>
      <c r="AH6" s="18" t="s">
        <v>25</v>
      </c>
      <c r="AI6" s="19" t="s">
        <v>26</v>
      </c>
      <c r="AJ6" s="16" t="s">
        <v>25</v>
      </c>
      <c r="AK6" s="17" t="s">
        <v>26</v>
      </c>
      <c r="AL6" s="18" t="s">
        <v>25</v>
      </c>
      <c r="AM6" s="19" t="s">
        <v>26</v>
      </c>
      <c r="AN6" s="16" t="s">
        <v>25</v>
      </c>
      <c r="AO6" s="17" t="s">
        <v>26</v>
      </c>
      <c r="AP6" s="18" t="s">
        <v>25</v>
      </c>
      <c r="AQ6" s="19" t="s">
        <v>26</v>
      </c>
      <c r="AR6" s="14"/>
      <c r="AS6" s="15"/>
    </row>
    <row r="7" spans="1:45" s="24" customFormat="1" x14ac:dyDescent="0.55000000000000004">
      <c r="A7" s="20" t="s">
        <v>27</v>
      </c>
      <c r="B7" s="21" t="s">
        <v>4</v>
      </c>
      <c r="C7" s="21"/>
      <c r="D7" s="22">
        <v>18</v>
      </c>
      <c r="E7" s="22">
        <f>E8+E9</f>
        <v>100</v>
      </c>
      <c r="F7" s="23">
        <v>26</v>
      </c>
      <c r="G7" s="23">
        <f>G8+G9</f>
        <v>100</v>
      </c>
      <c r="H7" s="23">
        <v>12</v>
      </c>
      <c r="I7" s="23">
        <f>I8+I9</f>
        <v>100</v>
      </c>
      <c r="J7" s="23">
        <v>8</v>
      </c>
      <c r="K7" s="23">
        <f>K8+K9</f>
        <v>100</v>
      </c>
      <c r="L7" s="23">
        <v>13</v>
      </c>
      <c r="M7" s="23">
        <f>M8+M9</f>
        <v>100</v>
      </c>
      <c r="N7" s="23">
        <v>7</v>
      </c>
      <c r="O7" s="23">
        <f>O8+O9</f>
        <v>100</v>
      </c>
      <c r="P7" s="23">
        <v>20</v>
      </c>
      <c r="Q7" s="23">
        <f>Q8+Q9</f>
        <v>100</v>
      </c>
      <c r="R7" s="23">
        <v>14</v>
      </c>
      <c r="S7" s="23">
        <f>S8+S9</f>
        <v>100</v>
      </c>
      <c r="T7" s="23">
        <v>18</v>
      </c>
      <c r="U7" s="23">
        <f>U8+U9</f>
        <v>100</v>
      </c>
      <c r="V7" s="23">
        <v>9</v>
      </c>
      <c r="W7" s="23">
        <f>W8+W9</f>
        <v>100</v>
      </c>
      <c r="X7" s="23">
        <v>6</v>
      </c>
      <c r="Y7" s="23">
        <f>Y8+Y9</f>
        <v>100</v>
      </c>
      <c r="Z7" s="23">
        <v>20</v>
      </c>
      <c r="AA7" s="23">
        <f>AA8+AA9</f>
        <v>100</v>
      </c>
      <c r="AB7" s="23">
        <v>16</v>
      </c>
      <c r="AC7" s="23">
        <f>AC8+AC9</f>
        <v>100</v>
      </c>
      <c r="AD7" s="23">
        <v>32</v>
      </c>
      <c r="AE7" s="23">
        <f>AE8+AE9</f>
        <v>100</v>
      </c>
      <c r="AF7" s="23">
        <v>23</v>
      </c>
      <c r="AG7" s="23">
        <f>AG8+AG9</f>
        <v>100</v>
      </c>
      <c r="AH7" s="23">
        <v>9</v>
      </c>
      <c r="AI7" s="23">
        <f>AI8+AI9</f>
        <v>100</v>
      </c>
      <c r="AJ7" s="23">
        <v>22</v>
      </c>
      <c r="AK7" s="23">
        <f>AK8+AK9</f>
        <v>100</v>
      </c>
      <c r="AL7" s="23">
        <v>17</v>
      </c>
      <c r="AM7" s="23">
        <f>AM8+AM9</f>
        <v>100</v>
      </c>
      <c r="AN7" s="23">
        <v>25</v>
      </c>
      <c r="AO7" s="23">
        <f>AO8+AO9</f>
        <v>100</v>
      </c>
      <c r="AP7" s="23">
        <v>7</v>
      </c>
      <c r="AQ7" s="23">
        <f>AQ8+AQ9</f>
        <v>100</v>
      </c>
      <c r="AR7" s="22">
        <f t="shared" ref="AR7:AR29" si="0">SUM(D7,F7,H7,J7,L7,N7,P7,R7,T7,V7,X7,Z7,AB7,AD7,AF7,AH7,AJ7,AL7,AN7,AP7)</f>
        <v>322</v>
      </c>
      <c r="AS7" s="22">
        <f>SUM(AS8:AS9)</f>
        <v>100</v>
      </c>
    </row>
    <row r="8" spans="1:45" s="24" customFormat="1" x14ac:dyDescent="0.55000000000000004">
      <c r="A8" s="20"/>
      <c r="B8" s="25" t="s">
        <v>28</v>
      </c>
      <c r="C8" s="25"/>
      <c r="D8" s="26">
        <v>12</v>
      </c>
      <c r="E8" s="27">
        <f>D8*100/D7</f>
        <v>66.666666666666671</v>
      </c>
      <c r="F8" s="26">
        <v>25</v>
      </c>
      <c r="G8" s="27">
        <f>F8*100/F7</f>
        <v>96.15384615384616</v>
      </c>
      <c r="H8" s="26">
        <v>11</v>
      </c>
      <c r="I8" s="27">
        <f>H8*100/H7</f>
        <v>91.666666666666671</v>
      </c>
      <c r="J8" s="26">
        <v>8</v>
      </c>
      <c r="K8" s="27">
        <f>J8*100/J7</f>
        <v>100</v>
      </c>
      <c r="L8" s="26">
        <v>12</v>
      </c>
      <c r="M8" s="27">
        <f>L8*100/L7</f>
        <v>92.307692307692307</v>
      </c>
      <c r="N8" s="26">
        <v>5</v>
      </c>
      <c r="O8" s="27">
        <f>N8*100/N7</f>
        <v>71.428571428571431</v>
      </c>
      <c r="P8" s="26">
        <v>18</v>
      </c>
      <c r="Q8" s="27">
        <f>P8*100/P7</f>
        <v>90</v>
      </c>
      <c r="R8" s="26">
        <v>8</v>
      </c>
      <c r="S8" s="27">
        <f>R8*100/R7</f>
        <v>57.142857142857146</v>
      </c>
      <c r="T8" s="26">
        <v>12</v>
      </c>
      <c r="U8" s="27">
        <f>T8*100/T7</f>
        <v>66.666666666666671</v>
      </c>
      <c r="V8" s="26">
        <v>6</v>
      </c>
      <c r="W8" s="27">
        <f>V8*100/V7</f>
        <v>66.666666666666671</v>
      </c>
      <c r="X8" s="26">
        <v>6</v>
      </c>
      <c r="Y8" s="27">
        <f>X8*100/X7</f>
        <v>100</v>
      </c>
      <c r="Z8" s="26">
        <v>18</v>
      </c>
      <c r="AA8" s="27">
        <f>Z8*100/Z7</f>
        <v>90</v>
      </c>
      <c r="AB8" s="26">
        <v>12</v>
      </c>
      <c r="AC8" s="27">
        <f>AB8*100/AB7</f>
        <v>75</v>
      </c>
      <c r="AD8" s="26">
        <v>28</v>
      </c>
      <c r="AE8" s="27">
        <f>AD8*100/AD7</f>
        <v>87.5</v>
      </c>
      <c r="AF8" s="26">
        <v>18</v>
      </c>
      <c r="AG8" s="27">
        <f>AF8*100/AF7</f>
        <v>78.260869565217391</v>
      </c>
      <c r="AH8" s="26">
        <v>9</v>
      </c>
      <c r="AI8" s="27">
        <f>AH8*100/AH7</f>
        <v>100</v>
      </c>
      <c r="AJ8" s="26">
        <v>18</v>
      </c>
      <c r="AK8" s="27">
        <f>AJ8*100/AJ7</f>
        <v>81.818181818181813</v>
      </c>
      <c r="AL8" s="26">
        <v>12</v>
      </c>
      <c r="AM8" s="27">
        <f>AL8*100/AL7</f>
        <v>70.588235294117652</v>
      </c>
      <c r="AN8" s="26">
        <v>20</v>
      </c>
      <c r="AO8" s="27">
        <f>AN8*100/AN7</f>
        <v>80</v>
      </c>
      <c r="AP8" s="26">
        <v>6</v>
      </c>
      <c r="AQ8" s="27">
        <f>AP8*100/AP7</f>
        <v>85.714285714285708</v>
      </c>
      <c r="AR8" s="26">
        <f t="shared" si="0"/>
        <v>264</v>
      </c>
      <c r="AS8" s="27">
        <f>AR8*100/AR7</f>
        <v>81.987577639751549</v>
      </c>
    </row>
    <row r="9" spans="1:45" s="24" customFormat="1" x14ac:dyDescent="0.55000000000000004">
      <c r="A9" s="20"/>
      <c r="B9" s="25" t="s">
        <v>29</v>
      </c>
      <c r="C9" s="25"/>
      <c r="D9" s="26">
        <v>6</v>
      </c>
      <c r="E9" s="27">
        <f>D9*100/D7</f>
        <v>33.333333333333336</v>
      </c>
      <c r="F9" s="26">
        <v>1</v>
      </c>
      <c r="G9" s="27">
        <f>F9*100/F7</f>
        <v>3.8461538461538463</v>
      </c>
      <c r="H9" s="26">
        <v>1</v>
      </c>
      <c r="I9" s="27">
        <f>H9*100/H7</f>
        <v>8.3333333333333339</v>
      </c>
      <c r="J9" s="26">
        <v>0</v>
      </c>
      <c r="K9" s="27">
        <f>J9*100/J7</f>
        <v>0</v>
      </c>
      <c r="L9" s="26">
        <v>1</v>
      </c>
      <c r="M9" s="27">
        <f>L9*100/L7</f>
        <v>7.6923076923076925</v>
      </c>
      <c r="N9" s="26">
        <v>2</v>
      </c>
      <c r="O9" s="27">
        <f>N9*100/N7</f>
        <v>28.571428571428573</v>
      </c>
      <c r="P9" s="26">
        <v>2</v>
      </c>
      <c r="Q9" s="27">
        <f>P9*100/P7</f>
        <v>10</v>
      </c>
      <c r="R9" s="26">
        <v>6</v>
      </c>
      <c r="S9" s="27">
        <f>R9*100/R7</f>
        <v>42.857142857142854</v>
      </c>
      <c r="T9" s="26">
        <v>6</v>
      </c>
      <c r="U9" s="27">
        <f>T9*100/T7</f>
        <v>33.333333333333336</v>
      </c>
      <c r="V9" s="26">
        <v>3</v>
      </c>
      <c r="W9" s="27">
        <f>V9*100/V7</f>
        <v>33.333333333333336</v>
      </c>
      <c r="X9" s="26">
        <v>0</v>
      </c>
      <c r="Y9" s="27">
        <f>X9*100/X7</f>
        <v>0</v>
      </c>
      <c r="Z9" s="26">
        <v>2</v>
      </c>
      <c r="AA9" s="27">
        <f>Z9*100/Z7</f>
        <v>10</v>
      </c>
      <c r="AB9" s="26">
        <v>4</v>
      </c>
      <c r="AC9" s="27">
        <f>AB9*100/AB7</f>
        <v>25</v>
      </c>
      <c r="AD9" s="26">
        <v>4</v>
      </c>
      <c r="AE9" s="27">
        <f>AD9*100/AD7</f>
        <v>12.5</v>
      </c>
      <c r="AF9" s="26">
        <v>5</v>
      </c>
      <c r="AG9" s="27">
        <f>AF9*100/AF7</f>
        <v>21.739130434782609</v>
      </c>
      <c r="AH9" s="26">
        <v>0</v>
      </c>
      <c r="AI9" s="27">
        <f>AH9*100/AH7</f>
        <v>0</v>
      </c>
      <c r="AJ9" s="26">
        <v>4</v>
      </c>
      <c r="AK9" s="27">
        <f>AJ9*100/AJ7</f>
        <v>18.181818181818183</v>
      </c>
      <c r="AL9" s="26">
        <v>5</v>
      </c>
      <c r="AM9" s="27">
        <f>AL9*100/AL7</f>
        <v>29.411764705882351</v>
      </c>
      <c r="AN9" s="26">
        <v>5</v>
      </c>
      <c r="AO9" s="27">
        <f>AN9*100/AN7</f>
        <v>20</v>
      </c>
      <c r="AP9" s="26">
        <v>1</v>
      </c>
      <c r="AQ9" s="27">
        <f>AP9*100/AP7</f>
        <v>14.285714285714286</v>
      </c>
      <c r="AR9" s="26">
        <f t="shared" si="0"/>
        <v>58</v>
      </c>
      <c r="AS9" s="27">
        <f>AR9*100/AR7</f>
        <v>18.012422360248447</v>
      </c>
    </row>
    <row r="10" spans="1:45" s="24" customFormat="1" x14ac:dyDescent="0.55000000000000004">
      <c r="A10" s="28" t="s">
        <v>30</v>
      </c>
      <c r="B10" s="29" t="s">
        <v>4</v>
      </c>
      <c r="C10" s="29"/>
      <c r="D10" s="30">
        <f>SUM(D11:D15)</f>
        <v>18</v>
      </c>
      <c r="E10" s="30">
        <f t="shared" ref="E10" si="1">SUM(E11:E15)</f>
        <v>100</v>
      </c>
      <c r="F10" s="30">
        <f>SUM(F11:F15)</f>
        <v>26</v>
      </c>
      <c r="G10" s="30">
        <f t="shared" ref="G10" si="2">SUM(G11:G15)</f>
        <v>99.999999999999986</v>
      </c>
      <c r="H10" s="30">
        <f>SUM(H11:H15)</f>
        <v>12</v>
      </c>
      <c r="I10" s="30">
        <f t="shared" ref="I10" si="3">SUM(I11:I15)</f>
        <v>100.00000000000001</v>
      </c>
      <c r="J10" s="30">
        <f>SUM(J11:J15)</f>
        <v>8</v>
      </c>
      <c r="K10" s="30">
        <f t="shared" ref="K10" si="4">SUM(K11:K15)</f>
        <v>100</v>
      </c>
      <c r="L10" s="30">
        <f>SUM(L11:L15)</f>
        <v>13</v>
      </c>
      <c r="M10" s="30">
        <f t="shared" ref="M10" si="5">SUM(M11:M15)</f>
        <v>100</v>
      </c>
      <c r="N10" s="30">
        <f>SUM(N11:N15)</f>
        <v>7</v>
      </c>
      <c r="O10" s="30">
        <f t="shared" ref="O10" si="6">SUM(O11:O15)</f>
        <v>100</v>
      </c>
      <c r="P10" s="30">
        <f>SUM(P11:P15)</f>
        <v>20</v>
      </c>
      <c r="Q10" s="30">
        <f t="shared" ref="Q10" si="7">SUM(Q11:Q15)</f>
        <v>100</v>
      </c>
      <c r="R10" s="30">
        <f>SUM(R11:R15)</f>
        <v>14</v>
      </c>
      <c r="S10" s="30">
        <f t="shared" ref="S10" si="8">SUM(S11:S15)</f>
        <v>99.999999999999986</v>
      </c>
      <c r="T10" s="30">
        <f>SUM(T11:T15)</f>
        <v>18</v>
      </c>
      <c r="U10" s="30">
        <f t="shared" ref="U10" si="9">SUM(U11:U15)</f>
        <v>100</v>
      </c>
      <c r="V10" s="30">
        <f>SUM(V11:V15)</f>
        <v>9</v>
      </c>
      <c r="W10" s="30">
        <f t="shared" ref="W10:Y10" si="10">SUM(W11:W15)</f>
        <v>100</v>
      </c>
      <c r="X10" s="30">
        <f>SUM(X11:X15)</f>
        <v>6</v>
      </c>
      <c r="Y10" s="30">
        <f t="shared" si="10"/>
        <v>100.00000000000001</v>
      </c>
      <c r="Z10" s="30">
        <f>SUM(Z11:Z15)</f>
        <v>20</v>
      </c>
      <c r="AA10" s="30">
        <f t="shared" ref="AA10" si="11">SUM(AA11:AA15)</f>
        <v>100</v>
      </c>
      <c r="AB10" s="30">
        <f>SUM(AB11:AB15)</f>
        <v>16</v>
      </c>
      <c r="AC10" s="30">
        <f t="shared" ref="AC10" si="12">SUM(AC11:AC15)</f>
        <v>100</v>
      </c>
      <c r="AD10" s="30">
        <f>SUM(AD11:AD15)</f>
        <v>32</v>
      </c>
      <c r="AE10" s="30">
        <f t="shared" ref="AE10" si="13">SUM(AE11:AE15)</f>
        <v>100</v>
      </c>
      <c r="AF10" s="30">
        <f>SUM(AF11:AF15)</f>
        <v>23</v>
      </c>
      <c r="AG10" s="30">
        <f t="shared" ref="AG10" si="14">SUM(AG11:AG15)</f>
        <v>100</v>
      </c>
      <c r="AH10" s="30">
        <f>SUM(AH11:AH15)</f>
        <v>9</v>
      </c>
      <c r="AI10" s="30">
        <f t="shared" ref="AI10" si="15">SUM(AI11:AI15)</f>
        <v>100</v>
      </c>
      <c r="AJ10" s="30">
        <f>SUM(AJ11:AJ15)</f>
        <v>22</v>
      </c>
      <c r="AK10" s="30">
        <f t="shared" ref="AK10" si="16">SUM(AK11:AK15)</f>
        <v>100</v>
      </c>
      <c r="AL10" s="30">
        <f>SUM(AL11:AL15)</f>
        <v>17</v>
      </c>
      <c r="AM10" s="30">
        <f t="shared" ref="AM10" si="17">SUM(AM11:AM15)</f>
        <v>100</v>
      </c>
      <c r="AN10" s="30">
        <f>SUM(AN11:AN15)</f>
        <v>25</v>
      </c>
      <c r="AO10" s="30">
        <f t="shared" ref="AO10" si="18">SUM(AO11:AO15)</f>
        <v>100</v>
      </c>
      <c r="AP10" s="30">
        <f>SUM(AP11:AP15)</f>
        <v>7</v>
      </c>
      <c r="AQ10" s="30">
        <f t="shared" ref="AQ10" si="19">SUM(AQ11:AQ15)</f>
        <v>100</v>
      </c>
      <c r="AR10" s="30">
        <f t="shared" si="0"/>
        <v>322</v>
      </c>
      <c r="AS10" s="31">
        <f>SUM(AS11:AS15)</f>
        <v>100</v>
      </c>
    </row>
    <row r="11" spans="1:45" s="24" customFormat="1" x14ac:dyDescent="0.55000000000000004">
      <c r="A11" s="28"/>
      <c r="B11" s="25" t="s">
        <v>31</v>
      </c>
      <c r="C11" s="25"/>
      <c r="D11" s="26">
        <v>0</v>
      </c>
      <c r="E11" s="26">
        <f>D11*100/D7</f>
        <v>0</v>
      </c>
      <c r="F11" s="26">
        <v>0</v>
      </c>
      <c r="G11" s="26">
        <f>F11*100/F7</f>
        <v>0</v>
      </c>
      <c r="H11" s="26">
        <v>1</v>
      </c>
      <c r="I11" s="27">
        <f>H11*100/H7</f>
        <v>8.3333333333333339</v>
      </c>
      <c r="J11" s="26">
        <v>0</v>
      </c>
      <c r="K11" s="26">
        <f>J11*100/J7</f>
        <v>0</v>
      </c>
      <c r="L11" s="26">
        <v>0</v>
      </c>
      <c r="M11" s="26">
        <f>L11*100/L7</f>
        <v>0</v>
      </c>
      <c r="N11" s="26">
        <v>1</v>
      </c>
      <c r="O11" s="27">
        <f>N11*100/N7</f>
        <v>14.285714285714286</v>
      </c>
      <c r="P11" s="26">
        <v>1</v>
      </c>
      <c r="Q11" s="26">
        <f>P11*100/P7</f>
        <v>5</v>
      </c>
      <c r="R11" s="26">
        <v>3</v>
      </c>
      <c r="S11" s="27">
        <f>R11*100/R7</f>
        <v>21.428571428571427</v>
      </c>
      <c r="T11" s="26">
        <v>0</v>
      </c>
      <c r="U11" s="27">
        <f>T11*100/T7</f>
        <v>0</v>
      </c>
      <c r="V11" s="26">
        <v>0</v>
      </c>
      <c r="W11" s="27">
        <f>V11*100/V7</f>
        <v>0</v>
      </c>
      <c r="X11" s="26">
        <v>0</v>
      </c>
      <c r="Y11" s="27">
        <f>X11*100/X7</f>
        <v>0</v>
      </c>
      <c r="Z11" s="26">
        <v>0</v>
      </c>
      <c r="AA11" s="27">
        <f>Z11*100/Z7</f>
        <v>0</v>
      </c>
      <c r="AB11" s="26">
        <v>0</v>
      </c>
      <c r="AC11" s="27">
        <f>AB11*100/AB7</f>
        <v>0</v>
      </c>
      <c r="AD11" s="26">
        <v>0</v>
      </c>
      <c r="AE11" s="27">
        <f>AD11*100/AD7</f>
        <v>0</v>
      </c>
      <c r="AF11" s="26">
        <v>0</v>
      </c>
      <c r="AG11" s="27">
        <f>AF11*100/AF7</f>
        <v>0</v>
      </c>
      <c r="AH11" s="26">
        <v>2</v>
      </c>
      <c r="AI11" s="27">
        <f>AH11*100/AH7</f>
        <v>22.222222222222221</v>
      </c>
      <c r="AJ11" s="26">
        <v>0</v>
      </c>
      <c r="AK11" s="27">
        <f>AJ11*100/AJ7</f>
        <v>0</v>
      </c>
      <c r="AL11" s="26">
        <v>3</v>
      </c>
      <c r="AM11" s="27">
        <f>AL11*100/AL7</f>
        <v>17.647058823529413</v>
      </c>
      <c r="AN11" s="26">
        <v>0</v>
      </c>
      <c r="AO11" s="27">
        <f>AN11*100/AN7</f>
        <v>0</v>
      </c>
      <c r="AP11" s="26">
        <v>0</v>
      </c>
      <c r="AQ11" s="27">
        <f>AP11*100/AP7</f>
        <v>0</v>
      </c>
      <c r="AR11" s="26">
        <f t="shared" si="0"/>
        <v>11</v>
      </c>
      <c r="AS11" s="27">
        <f>AR11*100/AR10</f>
        <v>3.4161490683229814</v>
      </c>
    </row>
    <row r="12" spans="1:45" s="24" customFormat="1" x14ac:dyDescent="0.55000000000000004">
      <c r="A12" s="28"/>
      <c r="B12" s="25" t="s">
        <v>32</v>
      </c>
      <c r="C12" s="25"/>
      <c r="D12" s="26">
        <v>7</v>
      </c>
      <c r="E12" s="27">
        <f>D12*100/D7</f>
        <v>38.888888888888886</v>
      </c>
      <c r="F12" s="26">
        <v>3</v>
      </c>
      <c r="G12" s="27">
        <f>F12*100/F7</f>
        <v>11.538461538461538</v>
      </c>
      <c r="H12" s="26">
        <v>2</v>
      </c>
      <c r="I12" s="27">
        <f>H12*100/H7</f>
        <v>16.666666666666668</v>
      </c>
      <c r="J12" s="26">
        <v>1</v>
      </c>
      <c r="K12" s="27">
        <f>J12*100/J7</f>
        <v>12.5</v>
      </c>
      <c r="L12" s="26">
        <v>5</v>
      </c>
      <c r="M12" s="27">
        <f>L12*100/L7</f>
        <v>38.46153846153846</v>
      </c>
      <c r="N12" s="26">
        <v>2</v>
      </c>
      <c r="O12" s="27">
        <f>N12*100/N7</f>
        <v>28.571428571428573</v>
      </c>
      <c r="P12" s="26">
        <v>4</v>
      </c>
      <c r="Q12" s="26">
        <f>P12*100/P7</f>
        <v>20</v>
      </c>
      <c r="R12" s="26">
        <v>3</v>
      </c>
      <c r="S12" s="27">
        <f>R12*100/R7</f>
        <v>21.428571428571427</v>
      </c>
      <c r="T12" s="26">
        <v>4</v>
      </c>
      <c r="U12" s="27">
        <f>T12*100/T7</f>
        <v>22.222222222222221</v>
      </c>
      <c r="V12" s="26">
        <v>2</v>
      </c>
      <c r="W12" s="27">
        <f>V12*100/V7</f>
        <v>22.222222222222221</v>
      </c>
      <c r="X12" s="26">
        <v>0</v>
      </c>
      <c r="Y12" s="27">
        <f>X12*100/X7</f>
        <v>0</v>
      </c>
      <c r="Z12" s="26">
        <v>2</v>
      </c>
      <c r="AA12" s="27">
        <f>Z12*100/Z7</f>
        <v>10</v>
      </c>
      <c r="AB12" s="26">
        <v>2</v>
      </c>
      <c r="AC12" s="27">
        <f>AB12*100/AB7</f>
        <v>12.5</v>
      </c>
      <c r="AD12" s="26">
        <v>5</v>
      </c>
      <c r="AE12" s="27">
        <f>AD12*100/AD7</f>
        <v>15.625</v>
      </c>
      <c r="AF12" s="26">
        <v>6</v>
      </c>
      <c r="AG12" s="27">
        <f>AF12*100/AF7</f>
        <v>26.086956521739129</v>
      </c>
      <c r="AH12" s="26">
        <v>1</v>
      </c>
      <c r="AI12" s="27">
        <f>AH12*100/AH7</f>
        <v>11.111111111111111</v>
      </c>
      <c r="AJ12" s="26">
        <v>3</v>
      </c>
      <c r="AK12" s="27">
        <f>AJ12*100/AJ7</f>
        <v>13.636363636363637</v>
      </c>
      <c r="AL12" s="26">
        <v>4</v>
      </c>
      <c r="AM12" s="27">
        <f>AL12*100/AL7</f>
        <v>23.529411764705884</v>
      </c>
      <c r="AN12" s="26">
        <v>7</v>
      </c>
      <c r="AO12" s="27">
        <f>AN12*100/AN7</f>
        <v>28</v>
      </c>
      <c r="AP12" s="26">
        <v>1</v>
      </c>
      <c r="AQ12" s="27">
        <f>AP12*100/AP7</f>
        <v>14.285714285714286</v>
      </c>
      <c r="AR12" s="26">
        <f t="shared" si="0"/>
        <v>64</v>
      </c>
      <c r="AS12" s="27">
        <f>AR12*100/AR10</f>
        <v>19.875776397515526</v>
      </c>
    </row>
    <row r="13" spans="1:45" s="24" customFormat="1" x14ac:dyDescent="0.55000000000000004">
      <c r="A13" s="28"/>
      <c r="B13" s="25" t="s">
        <v>33</v>
      </c>
      <c r="C13" s="25"/>
      <c r="D13" s="26">
        <v>10</v>
      </c>
      <c r="E13" s="27">
        <f>D13*100/D7</f>
        <v>55.555555555555557</v>
      </c>
      <c r="F13" s="26">
        <v>11</v>
      </c>
      <c r="G13" s="27">
        <f>F13*100/F7</f>
        <v>42.307692307692307</v>
      </c>
      <c r="H13" s="26">
        <v>4</v>
      </c>
      <c r="I13" s="27">
        <f>H13*100/H7</f>
        <v>33.333333333333336</v>
      </c>
      <c r="J13" s="26">
        <v>3</v>
      </c>
      <c r="K13" s="27">
        <f>J13*100/J7</f>
        <v>37.5</v>
      </c>
      <c r="L13" s="26">
        <v>6</v>
      </c>
      <c r="M13" s="27">
        <f>L13*100/L7</f>
        <v>46.153846153846153</v>
      </c>
      <c r="N13" s="26">
        <v>1</v>
      </c>
      <c r="O13" s="27">
        <f>N13*100/N7</f>
        <v>14.285714285714286</v>
      </c>
      <c r="P13" s="26">
        <v>8</v>
      </c>
      <c r="Q13" s="27">
        <f>P13*100/P7</f>
        <v>40</v>
      </c>
      <c r="R13" s="26">
        <v>3</v>
      </c>
      <c r="S13" s="27">
        <f>R13*100/R7</f>
        <v>21.428571428571427</v>
      </c>
      <c r="T13" s="26">
        <v>10</v>
      </c>
      <c r="U13" s="27">
        <f>T13*100/T7</f>
        <v>55.555555555555557</v>
      </c>
      <c r="V13" s="26">
        <v>3</v>
      </c>
      <c r="W13" s="27">
        <f>V13*100/V7</f>
        <v>33.333333333333336</v>
      </c>
      <c r="X13" s="26">
        <v>1</v>
      </c>
      <c r="Y13" s="27">
        <f>X13*100/X7</f>
        <v>16.666666666666668</v>
      </c>
      <c r="Z13" s="26">
        <v>8</v>
      </c>
      <c r="AA13" s="27">
        <f>Z13*100/Z7</f>
        <v>40</v>
      </c>
      <c r="AB13" s="26">
        <v>9</v>
      </c>
      <c r="AC13" s="27">
        <f>AB13*100/AB7</f>
        <v>56.25</v>
      </c>
      <c r="AD13" s="26">
        <v>14</v>
      </c>
      <c r="AE13" s="27">
        <f>AD13*100/AD7</f>
        <v>43.75</v>
      </c>
      <c r="AF13" s="26">
        <v>11</v>
      </c>
      <c r="AG13" s="27">
        <f>AF13*100/AF7</f>
        <v>47.826086956521742</v>
      </c>
      <c r="AH13" s="26">
        <v>1</v>
      </c>
      <c r="AI13" s="27">
        <f>AH13*100/AH7</f>
        <v>11.111111111111111</v>
      </c>
      <c r="AJ13" s="26">
        <v>12</v>
      </c>
      <c r="AK13" s="27">
        <f>AJ13*100/AJ7</f>
        <v>54.545454545454547</v>
      </c>
      <c r="AL13" s="26">
        <v>8</v>
      </c>
      <c r="AM13" s="27">
        <f>AL13*100/AL7</f>
        <v>47.058823529411768</v>
      </c>
      <c r="AN13" s="26">
        <v>11</v>
      </c>
      <c r="AO13" s="27">
        <f>AN13*100/AN7</f>
        <v>44</v>
      </c>
      <c r="AP13" s="26">
        <v>4</v>
      </c>
      <c r="AQ13" s="27">
        <f>AP13*100/AP7</f>
        <v>57.142857142857146</v>
      </c>
      <c r="AR13" s="26">
        <f t="shared" si="0"/>
        <v>138</v>
      </c>
      <c r="AS13" s="27">
        <f>AR13*100/AR10</f>
        <v>42.857142857142854</v>
      </c>
    </row>
    <row r="14" spans="1:45" s="24" customFormat="1" x14ac:dyDescent="0.55000000000000004">
      <c r="A14" s="28"/>
      <c r="B14" s="25" t="s">
        <v>34</v>
      </c>
      <c r="C14" s="25"/>
      <c r="D14" s="26">
        <v>1</v>
      </c>
      <c r="E14" s="27">
        <f>D14*100/D7</f>
        <v>5.5555555555555554</v>
      </c>
      <c r="F14" s="26">
        <v>9</v>
      </c>
      <c r="G14" s="27">
        <f>F14*100/F7</f>
        <v>34.615384615384613</v>
      </c>
      <c r="H14" s="26">
        <v>3</v>
      </c>
      <c r="I14" s="27">
        <f>H14*100/H7</f>
        <v>25</v>
      </c>
      <c r="J14" s="26">
        <v>4</v>
      </c>
      <c r="K14" s="27">
        <f>J14*100/J7</f>
        <v>50</v>
      </c>
      <c r="L14" s="26">
        <v>2</v>
      </c>
      <c r="M14" s="27">
        <f>L14*100/L7</f>
        <v>15.384615384615385</v>
      </c>
      <c r="N14" s="26">
        <v>1</v>
      </c>
      <c r="O14" s="27">
        <f>N14*100/N7</f>
        <v>14.285714285714286</v>
      </c>
      <c r="P14" s="26">
        <v>3</v>
      </c>
      <c r="Q14" s="27">
        <f>P14*100/P7</f>
        <v>15</v>
      </c>
      <c r="R14" s="26">
        <v>4</v>
      </c>
      <c r="S14" s="27">
        <f>R14*100/R7</f>
        <v>28.571428571428573</v>
      </c>
      <c r="T14" s="26">
        <v>4</v>
      </c>
      <c r="U14" s="27">
        <f>T14*100/T7</f>
        <v>22.222222222222221</v>
      </c>
      <c r="V14" s="26">
        <v>4</v>
      </c>
      <c r="W14" s="27">
        <f>V14*100/V7</f>
        <v>44.444444444444443</v>
      </c>
      <c r="X14" s="26">
        <v>4</v>
      </c>
      <c r="Y14" s="27">
        <f>X14*100/X7</f>
        <v>66.666666666666671</v>
      </c>
      <c r="Z14" s="26">
        <v>7</v>
      </c>
      <c r="AA14" s="27">
        <f>Z14*100/Z7</f>
        <v>35</v>
      </c>
      <c r="AB14" s="26">
        <v>4</v>
      </c>
      <c r="AC14" s="27">
        <f>AB14*100/AB7</f>
        <v>25</v>
      </c>
      <c r="AD14" s="26">
        <v>11</v>
      </c>
      <c r="AE14" s="27">
        <f>AD14*100/AD7</f>
        <v>34.375</v>
      </c>
      <c r="AF14" s="26">
        <v>5</v>
      </c>
      <c r="AG14" s="27">
        <f>AF14*100/AF7</f>
        <v>21.739130434782609</v>
      </c>
      <c r="AH14" s="26">
        <v>5</v>
      </c>
      <c r="AI14" s="27">
        <f>AH14*100/AH7</f>
        <v>55.555555555555557</v>
      </c>
      <c r="AJ14" s="26">
        <v>5</v>
      </c>
      <c r="AK14" s="27">
        <f>AJ14*100/AJ7</f>
        <v>22.727272727272727</v>
      </c>
      <c r="AL14" s="26">
        <v>1</v>
      </c>
      <c r="AM14" s="27">
        <f>AL14*100/AL7</f>
        <v>5.882352941176471</v>
      </c>
      <c r="AN14" s="26">
        <v>7</v>
      </c>
      <c r="AO14" s="27">
        <f>AN14*100/AN7</f>
        <v>28</v>
      </c>
      <c r="AP14" s="26">
        <v>0</v>
      </c>
      <c r="AQ14" s="27">
        <f>AP14*100/AP7</f>
        <v>0</v>
      </c>
      <c r="AR14" s="26">
        <f t="shared" si="0"/>
        <v>84</v>
      </c>
      <c r="AS14" s="27">
        <f>AR14*100/AR10</f>
        <v>26.086956521739129</v>
      </c>
    </row>
    <row r="15" spans="1:45" s="24" customFormat="1" x14ac:dyDescent="0.55000000000000004">
      <c r="A15" s="28"/>
      <c r="B15" s="25" t="s">
        <v>35</v>
      </c>
      <c r="C15" s="25"/>
      <c r="D15" s="26">
        <v>0</v>
      </c>
      <c r="E15" s="26">
        <f>D15*100/D7</f>
        <v>0</v>
      </c>
      <c r="F15" s="26">
        <v>3</v>
      </c>
      <c r="G15" s="27">
        <f>F15*100/F7</f>
        <v>11.538461538461538</v>
      </c>
      <c r="H15" s="26">
        <v>2</v>
      </c>
      <c r="I15" s="27">
        <f>H15*100/H7</f>
        <v>16.666666666666668</v>
      </c>
      <c r="J15" s="26">
        <v>0</v>
      </c>
      <c r="K15" s="27">
        <f>J15*100/J7</f>
        <v>0</v>
      </c>
      <c r="L15" s="26">
        <v>0</v>
      </c>
      <c r="M15" s="26">
        <f>L15*100/L7</f>
        <v>0</v>
      </c>
      <c r="N15" s="26">
        <v>2</v>
      </c>
      <c r="O15" s="27">
        <f>N15*100/N7</f>
        <v>28.571428571428573</v>
      </c>
      <c r="P15" s="26">
        <v>4</v>
      </c>
      <c r="Q15" s="27">
        <f>P15*100/P7</f>
        <v>20</v>
      </c>
      <c r="R15" s="26">
        <v>1</v>
      </c>
      <c r="S15" s="27">
        <f>R15*100/R7</f>
        <v>7.1428571428571432</v>
      </c>
      <c r="T15" s="26">
        <v>0</v>
      </c>
      <c r="U15" s="27">
        <f>T15*100/T7</f>
        <v>0</v>
      </c>
      <c r="V15" s="26">
        <v>0</v>
      </c>
      <c r="W15" s="27">
        <f>V15*100/V7</f>
        <v>0</v>
      </c>
      <c r="X15" s="26">
        <v>1</v>
      </c>
      <c r="Y15" s="27">
        <f>X15*100/X7</f>
        <v>16.666666666666668</v>
      </c>
      <c r="Z15" s="26">
        <v>3</v>
      </c>
      <c r="AA15" s="27">
        <f>Z15*100/Z7</f>
        <v>15</v>
      </c>
      <c r="AB15" s="26">
        <v>1</v>
      </c>
      <c r="AC15" s="27">
        <f>AB15*100/AB7</f>
        <v>6.25</v>
      </c>
      <c r="AD15" s="26">
        <v>2</v>
      </c>
      <c r="AE15" s="27">
        <f>AD15*100/AD7</f>
        <v>6.25</v>
      </c>
      <c r="AF15" s="26">
        <v>1</v>
      </c>
      <c r="AG15" s="27">
        <f>AF15*100/AF7</f>
        <v>4.3478260869565215</v>
      </c>
      <c r="AH15" s="26">
        <v>0</v>
      </c>
      <c r="AI15" s="27">
        <f>AH15*100/AH7</f>
        <v>0</v>
      </c>
      <c r="AJ15" s="26">
        <v>2</v>
      </c>
      <c r="AK15" s="27">
        <f>AJ15*100/AJ7</f>
        <v>9.0909090909090917</v>
      </c>
      <c r="AL15" s="26">
        <v>1</v>
      </c>
      <c r="AM15" s="27">
        <f>AL15*100/AL7</f>
        <v>5.882352941176471</v>
      </c>
      <c r="AN15" s="26">
        <v>0</v>
      </c>
      <c r="AO15" s="27">
        <f>AN15*100/AN7</f>
        <v>0</v>
      </c>
      <c r="AP15" s="26">
        <v>2</v>
      </c>
      <c r="AQ15" s="27">
        <f>AP15*100/AP7</f>
        <v>28.571428571428573</v>
      </c>
      <c r="AR15" s="26">
        <f t="shared" si="0"/>
        <v>25</v>
      </c>
      <c r="AS15" s="27">
        <f>AR15*100/AR10</f>
        <v>7.7639751552795033</v>
      </c>
    </row>
    <row r="16" spans="1:45" s="36" customFormat="1" x14ac:dyDescent="0.55000000000000004">
      <c r="A16" s="32" t="s">
        <v>36</v>
      </c>
      <c r="B16" s="33" t="s">
        <v>4</v>
      </c>
      <c r="C16" s="33"/>
      <c r="D16" s="34">
        <f t="shared" ref="D16:U16" si="20">SUM(D17:D25)</f>
        <v>18</v>
      </c>
      <c r="E16" s="34">
        <f t="shared" si="20"/>
        <v>100.00000000000001</v>
      </c>
      <c r="F16" s="34">
        <f t="shared" si="20"/>
        <v>26</v>
      </c>
      <c r="G16" s="34">
        <f t="shared" si="20"/>
        <v>100</v>
      </c>
      <c r="H16" s="34">
        <f t="shared" si="20"/>
        <v>12</v>
      </c>
      <c r="I16" s="34">
        <f t="shared" si="20"/>
        <v>100</v>
      </c>
      <c r="J16" s="34">
        <f t="shared" si="20"/>
        <v>8</v>
      </c>
      <c r="K16" s="35">
        <f t="shared" si="20"/>
        <v>100</v>
      </c>
      <c r="L16" s="34">
        <f t="shared" si="20"/>
        <v>13</v>
      </c>
      <c r="M16" s="34">
        <f t="shared" si="20"/>
        <v>100</v>
      </c>
      <c r="N16" s="34">
        <f t="shared" si="20"/>
        <v>7</v>
      </c>
      <c r="O16" s="34">
        <f t="shared" si="20"/>
        <v>100</v>
      </c>
      <c r="P16" s="34">
        <f t="shared" si="20"/>
        <v>20</v>
      </c>
      <c r="Q16" s="35">
        <f t="shared" si="20"/>
        <v>100</v>
      </c>
      <c r="R16" s="34">
        <f t="shared" si="20"/>
        <v>14</v>
      </c>
      <c r="S16" s="34">
        <f t="shared" si="20"/>
        <v>100</v>
      </c>
      <c r="T16" s="34">
        <f t="shared" si="20"/>
        <v>18</v>
      </c>
      <c r="U16" s="35">
        <f t="shared" si="20"/>
        <v>100</v>
      </c>
      <c r="V16" s="34">
        <f t="shared" ref="V16:AQ16" si="21">SUM(V17:V25)</f>
        <v>9</v>
      </c>
      <c r="W16" s="35">
        <f t="shared" si="21"/>
        <v>100</v>
      </c>
      <c r="X16" s="34">
        <f t="shared" si="21"/>
        <v>6</v>
      </c>
      <c r="Y16" s="35">
        <f t="shared" si="21"/>
        <v>100.00000000000001</v>
      </c>
      <c r="Z16" s="34">
        <f t="shared" si="21"/>
        <v>20</v>
      </c>
      <c r="AA16" s="35">
        <f t="shared" si="21"/>
        <v>100</v>
      </c>
      <c r="AB16" s="34">
        <f t="shared" si="21"/>
        <v>16</v>
      </c>
      <c r="AC16" s="35">
        <f t="shared" si="21"/>
        <v>100</v>
      </c>
      <c r="AD16" s="34">
        <f t="shared" si="21"/>
        <v>32</v>
      </c>
      <c r="AE16" s="35">
        <f t="shared" si="21"/>
        <v>100</v>
      </c>
      <c r="AF16" s="34">
        <f t="shared" si="21"/>
        <v>23</v>
      </c>
      <c r="AG16" s="35">
        <f t="shared" si="21"/>
        <v>99.999999999999986</v>
      </c>
      <c r="AH16" s="34">
        <f t="shared" si="21"/>
        <v>9</v>
      </c>
      <c r="AI16" s="35">
        <f t="shared" si="21"/>
        <v>100</v>
      </c>
      <c r="AJ16" s="34">
        <f t="shared" si="21"/>
        <v>22</v>
      </c>
      <c r="AK16" s="35">
        <f t="shared" si="21"/>
        <v>100</v>
      </c>
      <c r="AL16" s="34">
        <f t="shared" si="21"/>
        <v>17</v>
      </c>
      <c r="AM16" s="35">
        <f t="shared" si="21"/>
        <v>100.00000000000001</v>
      </c>
      <c r="AN16" s="34">
        <f t="shared" si="21"/>
        <v>25</v>
      </c>
      <c r="AO16" s="35">
        <f t="shared" si="21"/>
        <v>100</v>
      </c>
      <c r="AP16" s="34">
        <f t="shared" si="21"/>
        <v>7</v>
      </c>
      <c r="AQ16" s="35">
        <f t="shared" si="21"/>
        <v>100</v>
      </c>
      <c r="AR16" s="34">
        <f t="shared" si="0"/>
        <v>322</v>
      </c>
      <c r="AS16" s="35">
        <f>SUM(AS17:AS25)</f>
        <v>100</v>
      </c>
    </row>
    <row r="17" spans="1:46" x14ac:dyDescent="0.55000000000000004">
      <c r="A17" s="32"/>
      <c r="B17" s="37" t="s">
        <v>37</v>
      </c>
      <c r="C17" s="37"/>
      <c r="D17" s="38">
        <v>12</v>
      </c>
      <c r="E17" s="39">
        <f>D17*100/D16</f>
        <v>66.666666666666671</v>
      </c>
      <c r="F17" s="38">
        <v>9</v>
      </c>
      <c r="G17" s="39">
        <f>F17*100/F16</f>
        <v>34.615384615384613</v>
      </c>
      <c r="H17" s="38">
        <v>11</v>
      </c>
      <c r="I17" s="39">
        <f>H17*100/H16</f>
        <v>91.666666666666671</v>
      </c>
      <c r="J17" s="38">
        <v>4</v>
      </c>
      <c r="K17" s="39">
        <f>J17*100/J16</f>
        <v>50</v>
      </c>
      <c r="L17" s="38">
        <v>4</v>
      </c>
      <c r="M17" s="39">
        <f>L17*100/L16</f>
        <v>30.76923076923077</v>
      </c>
      <c r="N17" s="38">
        <v>5</v>
      </c>
      <c r="O17" s="39">
        <f>N17*100/N16</f>
        <v>71.428571428571431</v>
      </c>
      <c r="P17" s="38">
        <v>9</v>
      </c>
      <c r="Q17" s="39">
        <f>P17*100/P16</f>
        <v>45</v>
      </c>
      <c r="R17" s="38">
        <v>3</v>
      </c>
      <c r="S17" s="39">
        <f>R17*100/R16</f>
        <v>21.428571428571427</v>
      </c>
      <c r="T17" s="38">
        <v>5</v>
      </c>
      <c r="U17" s="39">
        <f>T17*100/T16</f>
        <v>27.777777777777779</v>
      </c>
      <c r="V17" s="38">
        <v>4</v>
      </c>
      <c r="W17" s="39">
        <f>V17*100/V16</f>
        <v>44.444444444444443</v>
      </c>
      <c r="X17" s="38">
        <v>4</v>
      </c>
      <c r="Y17" s="39">
        <f>X17*100/X16</f>
        <v>66.666666666666671</v>
      </c>
      <c r="Z17" s="38">
        <v>14</v>
      </c>
      <c r="AA17" s="39">
        <f>Z17*100/Z16</f>
        <v>70</v>
      </c>
      <c r="AB17" s="38">
        <v>8</v>
      </c>
      <c r="AC17" s="39">
        <f>AB17*100/AB16</f>
        <v>50</v>
      </c>
      <c r="AD17" s="38">
        <v>10</v>
      </c>
      <c r="AE17" s="39">
        <f>AD17*100/AD16</f>
        <v>31.25</v>
      </c>
      <c r="AF17" s="38">
        <v>19</v>
      </c>
      <c r="AG17" s="39">
        <f>AF17*100/AF16</f>
        <v>82.608695652173907</v>
      </c>
      <c r="AH17" s="38">
        <v>8</v>
      </c>
      <c r="AI17" s="39">
        <f>AH17*100/AH16</f>
        <v>88.888888888888886</v>
      </c>
      <c r="AJ17" s="38">
        <v>18</v>
      </c>
      <c r="AK17" s="39">
        <f>AJ17*100/AJ16</f>
        <v>81.818181818181813</v>
      </c>
      <c r="AL17" s="38">
        <v>12</v>
      </c>
      <c r="AM17" s="39">
        <f>AL17*100/AL16</f>
        <v>70.588235294117652</v>
      </c>
      <c r="AN17" s="38">
        <v>21</v>
      </c>
      <c r="AO17" s="39">
        <f>AN17*100/AN16</f>
        <v>84</v>
      </c>
      <c r="AP17" s="38">
        <v>2</v>
      </c>
      <c r="AQ17" s="39">
        <f>AP17*100/AP16</f>
        <v>28.571428571428573</v>
      </c>
      <c r="AR17" s="38">
        <f t="shared" si="0"/>
        <v>182</v>
      </c>
      <c r="AS17" s="39">
        <f>AR17*100/AR16</f>
        <v>56.521739130434781</v>
      </c>
    </row>
    <row r="18" spans="1:46" x14ac:dyDescent="0.55000000000000004">
      <c r="A18" s="32"/>
      <c r="B18" s="37" t="s">
        <v>38</v>
      </c>
      <c r="C18" s="37"/>
      <c r="D18" s="38">
        <v>0</v>
      </c>
      <c r="E18" s="39">
        <f>D18*100/D16</f>
        <v>0</v>
      </c>
      <c r="F18" s="38">
        <v>1</v>
      </c>
      <c r="G18" s="39">
        <f>F18*100/F16</f>
        <v>3.8461538461538463</v>
      </c>
      <c r="H18" s="38">
        <v>0</v>
      </c>
      <c r="I18" s="39">
        <f>H18*100/H16</f>
        <v>0</v>
      </c>
      <c r="J18" s="38">
        <v>0</v>
      </c>
      <c r="K18" s="39">
        <f>J18*100/J16</f>
        <v>0</v>
      </c>
      <c r="L18" s="38">
        <v>0</v>
      </c>
      <c r="M18" s="39">
        <f>L18*100/L16</f>
        <v>0</v>
      </c>
      <c r="N18" s="38">
        <v>0</v>
      </c>
      <c r="O18" s="39">
        <f>N18*100/N16</f>
        <v>0</v>
      </c>
      <c r="P18" s="38">
        <v>0</v>
      </c>
      <c r="Q18" s="39">
        <f>P18*100/P16</f>
        <v>0</v>
      </c>
      <c r="R18" s="38">
        <v>2</v>
      </c>
      <c r="S18" s="39">
        <f>R18*100/R16</f>
        <v>14.285714285714286</v>
      </c>
      <c r="T18" s="38">
        <v>1</v>
      </c>
      <c r="U18" s="39">
        <f>T18*100/T16</f>
        <v>5.5555555555555554</v>
      </c>
      <c r="V18" s="38">
        <v>0</v>
      </c>
      <c r="W18" s="39">
        <f>V18*100/V16</f>
        <v>0</v>
      </c>
      <c r="X18" s="38">
        <v>0</v>
      </c>
      <c r="Y18" s="39">
        <f>X18*100/X16</f>
        <v>0</v>
      </c>
      <c r="Z18" s="38">
        <v>0</v>
      </c>
      <c r="AA18" s="39">
        <f>Z18*100/Z16</f>
        <v>0</v>
      </c>
      <c r="AB18" s="38">
        <v>0</v>
      </c>
      <c r="AC18" s="39">
        <f>AB18*100/AB16</f>
        <v>0</v>
      </c>
      <c r="AD18" s="38">
        <v>0</v>
      </c>
      <c r="AE18" s="39">
        <f>AD18*100/AD16</f>
        <v>0</v>
      </c>
      <c r="AF18" s="38">
        <v>0</v>
      </c>
      <c r="AG18" s="39">
        <f>AF18*100/AF16</f>
        <v>0</v>
      </c>
      <c r="AH18" s="38">
        <v>0</v>
      </c>
      <c r="AI18" s="39">
        <f>AH18*100/AH16</f>
        <v>0</v>
      </c>
      <c r="AJ18" s="38">
        <v>0</v>
      </c>
      <c r="AK18" s="39">
        <f>AJ18*100/AJ16</f>
        <v>0</v>
      </c>
      <c r="AL18" s="38">
        <v>0</v>
      </c>
      <c r="AM18" s="39">
        <f>AL18*100/AL16</f>
        <v>0</v>
      </c>
      <c r="AN18" s="38">
        <v>0</v>
      </c>
      <c r="AO18" s="39">
        <f>AN18*100/AN16</f>
        <v>0</v>
      </c>
      <c r="AP18" s="38">
        <v>0</v>
      </c>
      <c r="AQ18" s="39">
        <f>AP18*100/AP16</f>
        <v>0</v>
      </c>
      <c r="AR18" s="38">
        <f t="shared" si="0"/>
        <v>4</v>
      </c>
      <c r="AS18" s="39">
        <f>AR18*100/AR16</f>
        <v>1.2422360248447204</v>
      </c>
    </row>
    <row r="19" spans="1:46" ht="18.75" customHeight="1" x14ac:dyDescent="0.55000000000000004">
      <c r="A19" s="32"/>
      <c r="B19" s="37" t="s">
        <v>39</v>
      </c>
      <c r="C19" s="37"/>
      <c r="D19" s="38">
        <v>0</v>
      </c>
      <c r="E19" s="39">
        <f>D19*100/D16</f>
        <v>0</v>
      </c>
      <c r="F19" s="38">
        <v>0</v>
      </c>
      <c r="G19" s="39">
        <f>F19*100/F16</f>
        <v>0</v>
      </c>
      <c r="H19" s="38">
        <v>0</v>
      </c>
      <c r="I19" s="39">
        <f>H19*100/H16</f>
        <v>0</v>
      </c>
      <c r="J19" s="38">
        <v>0</v>
      </c>
      <c r="K19" s="39">
        <f>J19*100/J16</f>
        <v>0</v>
      </c>
      <c r="L19" s="38">
        <v>0</v>
      </c>
      <c r="M19" s="39">
        <f>L19*100/L16</f>
        <v>0</v>
      </c>
      <c r="N19" s="38">
        <v>0</v>
      </c>
      <c r="O19" s="39">
        <f>N19*100/N16</f>
        <v>0</v>
      </c>
      <c r="P19" s="38">
        <v>0</v>
      </c>
      <c r="Q19" s="39">
        <f>P19*100/P16</f>
        <v>0</v>
      </c>
      <c r="R19" s="38">
        <v>0</v>
      </c>
      <c r="S19" s="39">
        <f>R19*100/R16</f>
        <v>0</v>
      </c>
      <c r="T19" s="38">
        <v>0</v>
      </c>
      <c r="U19" s="39">
        <f>T19*100/T16</f>
        <v>0</v>
      </c>
      <c r="V19" s="38">
        <v>0</v>
      </c>
      <c r="W19" s="39">
        <f>V19*100/V16</f>
        <v>0</v>
      </c>
      <c r="X19" s="38">
        <v>0</v>
      </c>
      <c r="Y19" s="39">
        <f>X19*100/X16</f>
        <v>0</v>
      </c>
      <c r="Z19" s="38">
        <v>0</v>
      </c>
      <c r="AA19" s="39">
        <f>Z19*100/Z16</f>
        <v>0</v>
      </c>
      <c r="AB19" s="38">
        <v>0</v>
      </c>
      <c r="AC19" s="39">
        <f>AB19*100/AB16</f>
        <v>0</v>
      </c>
      <c r="AD19" s="38">
        <v>0</v>
      </c>
      <c r="AE19" s="39">
        <f>AD19*100/AD16</f>
        <v>0</v>
      </c>
      <c r="AF19" s="38">
        <v>0</v>
      </c>
      <c r="AG19" s="39">
        <f>AF19*100/AF16</f>
        <v>0</v>
      </c>
      <c r="AH19" s="38">
        <v>0</v>
      </c>
      <c r="AI19" s="39">
        <f>AH19*100/AH16</f>
        <v>0</v>
      </c>
      <c r="AJ19" s="38">
        <v>0</v>
      </c>
      <c r="AK19" s="39">
        <f>AJ19*100/AJ16</f>
        <v>0</v>
      </c>
      <c r="AL19" s="38">
        <v>0</v>
      </c>
      <c r="AM19" s="39">
        <f>AL19*100/AL16</f>
        <v>0</v>
      </c>
      <c r="AN19" s="38">
        <v>0</v>
      </c>
      <c r="AO19" s="39">
        <f>AN19*100/AN16</f>
        <v>0</v>
      </c>
      <c r="AP19" s="38">
        <v>0</v>
      </c>
      <c r="AQ19" s="39">
        <f>AP19*100/AP16</f>
        <v>0</v>
      </c>
      <c r="AR19" s="38">
        <f t="shared" si="0"/>
        <v>0</v>
      </c>
      <c r="AS19" s="38">
        <f>AR19*100/AR16</f>
        <v>0</v>
      </c>
    </row>
    <row r="20" spans="1:46" ht="18.75" customHeight="1" x14ac:dyDescent="0.55000000000000004">
      <c r="A20" s="32"/>
      <c r="B20" s="37" t="s">
        <v>40</v>
      </c>
      <c r="C20" s="37"/>
      <c r="D20" s="38">
        <v>5</v>
      </c>
      <c r="E20" s="39">
        <f>D20*100/D16</f>
        <v>27.777777777777779</v>
      </c>
      <c r="F20" s="38">
        <v>3</v>
      </c>
      <c r="G20" s="39">
        <f>F20*100/F16</f>
        <v>11.538461538461538</v>
      </c>
      <c r="H20" s="38">
        <v>1</v>
      </c>
      <c r="I20" s="39">
        <f>H20*100/H16</f>
        <v>8.3333333333333339</v>
      </c>
      <c r="J20" s="38">
        <v>0</v>
      </c>
      <c r="K20" s="39">
        <f>J20*100/J16</f>
        <v>0</v>
      </c>
      <c r="L20" s="38">
        <v>1</v>
      </c>
      <c r="M20" s="39">
        <f>L20*100/L16</f>
        <v>7.6923076923076925</v>
      </c>
      <c r="N20" s="38">
        <v>0</v>
      </c>
      <c r="O20" s="39">
        <f>N20*100/N16</f>
        <v>0</v>
      </c>
      <c r="P20" s="38">
        <v>0</v>
      </c>
      <c r="Q20" s="39">
        <f>P20*100/P16</f>
        <v>0</v>
      </c>
      <c r="R20" s="38">
        <v>3</v>
      </c>
      <c r="S20" s="39">
        <f>R20*100/R16</f>
        <v>21.428571428571427</v>
      </c>
      <c r="T20" s="38">
        <v>2</v>
      </c>
      <c r="U20" s="39">
        <f>T20*100/T16</f>
        <v>11.111111111111111</v>
      </c>
      <c r="V20" s="38">
        <v>2</v>
      </c>
      <c r="W20" s="39">
        <f>V20*100/V16</f>
        <v>22.222222222222221</v>
      </c>
      <c r="X20" s="38">
        <v>1</v>
      </c>
      <c r="Y20" s="39">
        <f>X20*100/X16</f>
        <v>16.666666666666668</v>
      </c>
      <c r="Z20" s="38">
        <v>5</v>
      </c>
      <c r="AA20" s="39">
        <f>Z20*100/Z16</f>
        <v>25</v>
      </c>
      <c r="AB20" s="38">
        <v>3</v>
      </c>
      <c r="AC20" s="39">
        <f>AB20*100/AB16</f>
        <v>18.75</v>
      </c>
      <c r="AD20" s="38">
        <v>9</v>
      </c>
      <c r="AE20" s="39">
        <f>AD20*100/AD16</f>
        <v>28.125</v>
      </c>
      <c r="AF20" s="38">
        <v>3</v>
      </c>
      <c r="AG20" s="39">
        <f>AF20*100/AF16</f>
        <v>13.043478260869565</v>
      </c>
      <c r="AH20" s="38">
        <v>0</v>
      </c>
      <c r="AI20" s="39">
        <f>AH20*100/AH16</f>
        <v>0</v>
      </c>
      <c r="AJ20" s="38">
        <v>2</v>
      </c>
      <c r="AK20" s="39">
        <f>AJ20*100/AJ16</f>
        <v>9.0909090909090917</v>
      </c>
      <c r="AL20" s="38">
        <v>2</v>
      </c>
      <c r="AM20" s="39">
        <f>AL20*100/AL16</f>
        <v>11.764705882352942</v>
      </c>
      <c r="AN20" s="38">
        <v>3</v>
      </c>
      <c r="AO20" s="39">
        <f>AN20*100/AN16</f>
        <v>12</v>
      </c>
      <c r="AP20" s="38">
        <v>0</v>
      </c>
      <c r="AQ20" s="39">
        <f>AP20*100/AP16</f>
        <v>0</v>
      </c>
      <c r="AR20" s="38">
        <f t="shared" si="0"/>
        <v>45</v>
      </c>
      <c r="AS20" s="39">
        <f>AR20*100/AR16</f>
        <v>13.975155279503106</v>
      </c>
      <c r="AT20" s="2" t="s">
        <v>41</v>
      </c>
    </row>
    <row r="21" spans="1:46" ht="18.75" customHeight="1" x14ac:dyDescent="0.55000000000000004">
      <c r="A21" s="32"/>
      <c r="B21" s="37" t="s">
        <v>42</v>
      </c>
      <c r="C21" s="37"/>
      <c r="D21" s="38">
        <v>0</v>
      </c>
      <c r="E21" s="39">
        <f>D21*100/D16</f>
        <v>0</v>
      </c>
      <c r="F21" s="38">
        <v>1</v>
      </c>
      <c r="G21" s="39">
        <f>F21*100/F16</f>
        <v>3.8461538461538463</v>
      </c>
      <c r="H21" s="38">
        <v>0</v>
      </c>
      <c r="I21" s="39">
        <f>H21*100/H16</f>
        <v>0</v>
      </c>
      <c r="J21" s="38">
        <v>0</v>
      </c>
      <c r="K21" s="39">
        <f>J21*100/J16</f>
        <v>0</v>
      </c>
      <c r="L21" s="38">
        <v>0</v>
      </c>
      <c r="M21" s="39">
        <f>L21*100/L16</f>
        <v>0</v>
      </c>
      <c r="N21" s="38">
        <v>0</v>
      </c>
      <c r="O21" s="39">
        <f>N21*100/N16</f>
        <v>0</v>
      </c>
      <c r="P21" s="38">
        <v>0</v>
      </c>
      <c r="Q21" s="39">
        <f>P21*100/P16</f>
        <v>0</v>
      </c>
      <c r="R21" s="38">
        <v>0</v>
      </c>
      <c r="S21" s="39">
        <f>R21*100/R16</f>
        <v>0</v>
      </c>
      <c r="T21" s="38">
        <v>3</v>
      </c>
      <c r="U21" s="39">
        <f>T21*100/T16</f>
        <v>16.666666666666668</v>
      </c>
      <c r="V21" s="38">
        <v>1</v>
      </c>
      <c r="W21" s="39">
        <f>V21*100/V16</f>
        <v>11.111111111111111</v>
      </c>
      <c r="X21" s="38">
        <v>0</v>
      </c>
      <c r="Y21" s="39">
        <f>X21*100/X16</f>
        <v>0</v>
      </c>
      <c r="Z21" s="38">
        <v>1</v>
      </c>
      <c r="AA21" s="39">
        <f>Z21*100/Z16</f>
        <v>5</v>
      </c>
      <c r="AB21" s="38">
        <v>1</v>
      </c>
      <c r="AC21" s="39">
        <f>AB21*100/AB16</f>
        <v>6.25</v>
      </c>
      <c r="AD21" s="38">
        <v>1</v>
      </c>
      <c r="AE21" s="39">
        <f>AD21*100/AD16</f>
        <v>3.125</v>
      </c>
      <c r="AF21" s="38">
        <v>1</v>
      </c>
      <c r="AG21" s="39">
        <f>AF21*100/AF16</f>
        <v>4.3478260869565215</v>
      </c>
      <c r="AH21" s="38">
        <v>0</v>
      </c>
      <c r="AI21" s="39">
        <f>AH21*100/AH16</f>
        <v>0</v>
      </c>
      <c r="AJ21" s="38">
        <v>2</v>
      </c>
      <c r="AK21" s="39">
        <f>AJ21*100/AJ16</f>
        <v>9.0909090909090917</v>
      </c>
      <c r="AL21" s="38">
        <v>1</v>
      </c>
      <c r="AM21" s="39">
        <f>AL21*100/AL16</f>
        <v>5.882352941176471</v>
      </c>
      <c r="AN21" s="38">
        <v>0</v>
      </c>
      <c r="AO21" s="39">
        <f>AN21*100/AN16</f>
        <v>0</v>
      </c>
      <c r="AP21" s="38">
        <v>0</v>
      </c>
      <c r="AQ21" s="39">
        <f>AP21*100/AP16</f>
        <v>0</v>
      </c>
      <c r="AR21" s="38">
        <f t="shared" si="0"/>
        <v>12</v>
      </c>
      <c r="AS21" s="39">
        <f>AR21*100/AR16</f>
        <v>3.7267080745341614</v>
      </c>
      <c r="AT21" s="2" t="s">
        <v>43</v>
      </c>
    </row>
    <row r="22" spans="1:46" ht="18.75" customHeight="1" x14ac:dyDescent="0.55000000000000004">
      <c r="A22" s="32"/>
      <c r="B22" s="37" t="s">
        <v>44</v>
      </c>
      <c r="C22" s="37"/>
      <c r="D22" s="38">
        <v>0</v>
      </c>
      <c r="E22" s="39">
        <f>D22*100/D16</f>
        <v>0</v>
      </c>
      <c r="F22" s="38">
        <v>0</v>
      </c>
      <c r="G22" s="39">
        <f>F22*100/F16</f>
        <v>0</v>
      </c>
      <c r="H22" s="38">
        <v>0</v>
      </c>
      <c r="I22" s="39">
        <f>H22*100/H16</f>
        <v>0</v>
      </c>
      <c r="J22" s="38">
        <v>0</v>
      </c>
      <c r="K22" s="39">
        <f>J22*100/J16</f>
        <v>0</v>
      </c>
      <c r="L22" s="38">
        <v>0</v>
      </c>
      <c r="M22" s="39">
        <f>L22*100/L16</f>
        <v>0</v>
      </c>
      <c r="N22" s="38">
        <v>0</v>
      </c>
      <c r="O22" s="39">
        <f>N22*100/N16</f>
        <v>0</v>
      </c>
      <c r="P22" s="38">
        <v>0</v>
      </c>
      <c r="Q22" s="39">
        <f>P22*100/P16</f>
        <v>0</v>
      </c>
      <c r="R22" s="38">
        <v>1</v>
      </c>
      <c r="S22" s="39">
        <f>R22*100/R16</f>
        <v>7.1428571428571432</v>
      </c>
      <c r="T22" s="38">
        <v>0</v>
      </c>
      <c r="U22" s="39">
        <f>T22*100/T16</f>
        <v>0</v>
      </c>
      <c r="V22" s="38">
        <v>0</v>
      </c>
      <c r="W22" s="39">
        <f>V22*100/V16</f>
        <v>0</v>
      </c>
      <c r="X22" s="38">
        <v>0</v>
      </c>
      <c r="Y22" s="39">
        <f>X22*100/X16</f>
        <v>0</v>
      </c>
      <c r="Z22" s="38">
        <v>0</v>
      </c>
      <c r="AA22" s="39">
        <f>Z22*100/Z16</f>
        <v>0</v>
      </c>
      <c r="AB22" s="38">
        <v>0</v>
      </c>
      <c r="AC22" s="39">
        <f>AB22*100/AB16</f>
        <v>0</v>
      </c>
      <c r="AD22" s="38">
        <v>0</v>
      </c>
      <c r="AE22" s="39">
        <f>AD22*100/AD16</f>
        <v>0</v>
      </c>
      <c r="AF22" s="38">
        <v>0</v>
      </c>
      <c r="AG22" s="39">
        <f>AF22*100/AF16</f>
        <v>0</v>
      </c>
      <c r="AH22" s="38">
        <v>0</v>
      </c>
      <c r="AI22" s="39">
        <f>AH22*100/AH16</f>
        <v>0</v>
      </c>
      <c r="AJ22" s="38">
        <v>0</v>
      </c>
      <c r="AK22" s="39">
        <f>AJ22*100/AJ16</f>
        <v>0</v>
      </c>
      <c r="AL22" s="38">
        <v>0</v>
      </c>
      <c r="AM22" s="39">
        <f>AL22*100/AL16</f>
        <v>0</v>
      </c>
      <c r="AN22" s="38">
        <v>0</v>
      </c>
      <c r="AO22" s="39">
        <f>AN22*100/AN16</f>
        <v>0</v>
      </c>
      <c r="AP22" s="38">
        <v>0</v>
      </c>
      <c r="AQ22" s="39">
        <f>AP22*100/AP16</f>
        <v>0</v>
      </c>
      <c r="AR22" s="38">
        <f t="shared" si="0"/>
        <v>1</v>
      </c>
      <c r="AS22" s="39">
        <f>AR22*100/AR16</f>
        <v>0.3105590062111801</v>
      </c>
    </row>
    <row r="23" spans="1:46" x14ac:dyDescent="0.55000000000000004">
      <c r="A23" s="32"/>
      <c r="B23" s="37" t="s">
        <v>45</v>
      </c>
      <c r="C23" s="37"/>
      <c r="D23" s="38">
        <v>0</v>
      </c>
      <c r="E23" s="39">
        <f>D23*100/D16</f>
        <v>0</v>
      </c>
      <c r="F23" s="38">
        <v>0</v>
      </c>
      <c r="G23" s="39">
        <f>F23*100/F16</f>
        <v>0</v>
      </c>
      <c r="H23" s="38">
        <v>0</v>
      </c>
      <c r="I23" s="39">
        <f>H23*100/H16</f>
        <v>0</v>
      </c>
      <c r="J23" s="38">
        <v>0</v>
      </c>
      <c r="K23" s="39">
        <f>J23*100/J16</f>
        <v>0</v>
      </c>
      <c r="L23" s="38">
        <v>1</v>
      </c>
      <c r="M23" s="39">
        <f>L23*100/L16</f>
        <v>7.6923076923076925</v>
      </c>
      <c r="N23" s="38">
        <v>0</v>
      </c>
      <c r="O23" s="39">
        <f>N23*100/N16</f>
        <v>0</v>
      </c>
      <c r="P23" s="38">
        <v>0</v>
      </c>
      <c r="Q23" s="39">
        <f>P23*100/P16</f>
        <v>0</v>
      </c>
      <c r="R23" s="38">
        <v>0</v>
      </c>
      <c r="S23" s="39">
        <f>R23*100/R16</f>
        <v>0</v>
      </c>
      <c r="T23" s="38">
        <v>0</v>
      </c>
      <c r="U23" s="39">
        <f>T23*100/T16</f>
        <v>0</v>
      </c>
      <c r="V23" s="38">
        <v>0</v>
      </c>
      <c r="W23" s="39">
        <f>V23*100/V16</f>
        <v>0</v>
      </c>
      <c r="X23" s="38">
        <v>0</v>
      </c>
      <c r="Y23" s="39">
        <f>X23*100/X16</f>
        <v>0</v>
      </c>
      <c r="Z23" s="38">
        <v>0</v>
      </c>
      <c r="AA23" s="39">
        <f>Z23*100/Z16</f>
        <v>0</v>
      </c>
      <c r="AB23" s="38">
        <v>0</v>
      </c>
      <c r="AC23" s="39">
        <f>AB23*100/AB16</f>
        <v>0</v>
      </c>
      <c r="AD23" s="38">
        <v>0</v>
      </c>
      <c r="AE23" s="39">
        <f>AD23*100/AD16</f>
        <v>0</v>
      </c>
      <c r="AF23" s="38">
        <v>0</v>
      </c>
      <c r="AG23" s="39">
        <f>AF23*100/AF16</f>
        <v>0</v>
      </c>
      <c r="AH23" s="38">
        <v>0</v>
      </c>
      <c r="AI23" s="39">
        <f>AH23*100/AH16</f>
        <v>0</v>
      </c>
      <c r="AJ23" s="38">
        <v>0</v>
      </c>
      <c r="AK23" s="39">
        <f>AJ23*100/AJ16</f>
        <v>0</v>
      </c>
      <c r="AL23" s="38">
        <v>0</v>
      </c>
      <c r="AM23" s="39">
        <f>AL23*100/AL16</f>
        <v>0</v>
      </c>
      <c r="AN23" s="38">
        <v>0</v>
      </c>
      <c r="AO23" s="39">
        <f>AN23*100/AN16</f>
        <v>0</v>
      </c>
      <c r="AP23" s="38">
        <v>0</v>
      </c>
      <c r="AQ23" s="39">
        <f>AP23*100/AP16</f>
        <v>0</v>
      </c>
      <c r="AR23" s="38">
        <f t="shared" si="0"/>
        <v>1</v>
      </c>
      <c r="AS23" s="39">
        <f>AR23*100/AR16</f>
        <v>0.3105590062111801</v>
      </c>
    </row>
    <row r="24" spans="1:46" x14ac:dyDescent="0.55000000000000004">
      <c r="A24" s="32"/>
      <c r="B24" s="37" t="s">
        <v>46</v>
      </c>
      <c r="C24" s="37"/>
      <c r="D24" s="38">
        <v>0</v>
      </c>
      <c r="E24" s="39">
        <f>D24*100/D16</f>
        <v>0</v>
      </c>
      <c r="F24" s="38">
        <v>0</v>
      </c>
      <c r="G24" s="39">
        <f>F24*100/F16</f>
        <v>0</v>
      </c>
      <c r="H24" s="38">
        <v>0</v>
      </c>
      <c r="I24" s="39">
        <f>H24*100/H16</f>
        <v>0</v>
      </c>
      <c r="J24" s="38">
        <v>0</v>
      </c>
      <c r="K24" s="39">
        <f>J24*100/J16</f>
        <v>0</v>
      </c>
      <c r="L24" s="38">
        <v>0</v>
      </c>
      <c r="M24" s="39">
        <f>L24*100/L16</f>
        <v>0</v>
      </c>
      <c r="N24" s="38">
        <v>0</v>
      </c>
      <c r="O24" s="39">
        <f>N24*100/N16</f>
        <v>0</v>
      </c>
      <c r="P24" s="38">
        <v>0</v>
      </c>
      <c r="Q24" s="39">
        <f>P24*100/P16</f>
        <v>0</v>
      </c>
      <c r="R24" s="38">
        <v>0</v>
      </c>
      <c r="S24" s="39">
        <f>R24*100/R16</f>
        <v>0</v>
      </c>
      <c r="T24" s="38">
        <v>0</v>
      </c>
      <c r="U24" s="39">
        <f>T24*100/T16</f>
        <v>0</v>
      </c>
      <c r="V24" s="38">
        <v>0</v>
      </c>
      <c r="W24" s="39">
        <f>V24*100/V16</f>
        <v>0</v>
      </c>
      <c r="X24" s="38">
        <v>0</v>
      </c>
      <c r="Y24" s="39">
        <f>X24*100/X16</f>
        <v>0</v>
      </c>
      <c r="Z24" s="38">
        <v>0</v>
      </c>
      <c r="AA24" s="39">
        <f>Z24*100/Z16</f>
        <v>0</v>
      </c>
      <c r="AB24" s="38">
        <v>0</v>
      </c>
      <c r="AC24" s="39">
        <f>AB24*100/AB16</f>
        <v>0</v>
      </c>
      <c r="AD24" s="38">
        <v>0</v>
      </c>
      <c r="AE24" s="39">
        <f>AD24*100/AD16</f>
        <v>0</v>
      </c>
      <c r="AF24" s="38">
        <v>0</v>
      </c>
      <c r="AG24" s="39">
        <f>AF24*100/AF16</f>
        <v>0</v>
      </c>
      <c r="AH24" s="38">
        <v>0</v>
      </c>
      <c r="AI24" s="39">
        <f>AH24*100/AH16</f>
        <v>0</v>
      </c>
      <c r="AJ24" s="38">
        <v>0</v>
      </c>
      <c r="AK24" s="39">
        <f>AJ24*100/AJ16</f>
        <v>0</v>
      </c>
      <c r="AL24" s="38">
        <v>0</v>
      </c>
      <c r="AM24" s="39">
        <f>AL24*100/AL16</f>
        <v>0</v>
      </c>
      <c r="AN24" s="38">
        <v>0</v>
      </c>
      <c r="AO24" s="39">
        <f>AN24*100/AN16</f>
        <v>0</v>
      </c>
      <c r="AP24" s="38">
        <v>0</v>
      </c>
      <c r="AQ24" s="39">
        <f>AP24*100/AP16</f>
        <v>0</v>
      </c>
      <c r="AR24" s="38">
        <f t="shared" si="0"/>
        <v>0</v>
      </c>
      <c r="AS24" s="39">
        <f>AR24*100/AR16</f>
        <v>0</v>
      </c>
    </row>
    <row r="25" spans="1:46" x14ac:dyDescent="0.55000000000000004">
      <c r="A25" s="32"/>
      <c r="B25" s="37" t="s">
        <v>47</v>
      </c>
      <c r="C25" s="37"/>
      <c r="D25" s="38">
        <v>1</v>
      </c>
      <c r="E25" s="39">
        <f>D25*100/D16</f>
        <v>5.5555555555555554</v>
      </c>
      <c r="F25" s="38">
        <v>12</v>
      </c>
      <c r="G25" s="39">
        <f>F25*100/F16</f>
        <v>46.153846153846153</v>
      </c>
      <c r="H25" s="38">
        <v>0</v>
      </c>
      <c r="I25" s="39">
        <f>H25*100/H16</f>
        <v>0</v>
      </c>
      <c r="J25" s="38">
        <v>4</v>
      </c>
      <c r="K25" s="39">
        <f>J25*100/J16</f>
        <v>50</v>
      </c>
      <c r="L25" s="38">
        <v>7</v>
      </c>
      <c r="M25" s="39">
        <f>L25*100/L16</f>
        <v>53.846153846153847</v>
      </c>
      <c r="N25" s="38">
        <v>2</v>
      </c>
      <c r="O25" s="39">
        <f>N25*100/N16</f>
        <v>28.571428571428573</v>
      </c>
      <c r="P25" s="38">
        <v>11</v>
      </c>
      <c r="Q25" s="39">
        <f>P25*100/P16</f>
        <v>55</v>
      </c>
      <c r="R25" s="38">
        <v>5</v>
      </c>
      <c r="S25" s="39">
        <f>R25*100/R16</f>
        <v>35.714285714285715</v>
      </c>
      <c r="T25" s="38">
        <v>7</v>
      </c>
      <c r="U25" s="39">
        <f>T25*100/T16</f>
        <v>38.888888888888886</v>
      </c>
      <c r="V25" s="38">
        <v>2</v>
      </c>
      <c r="W25" s="39">
        <f>V25*100/V16</f>
        <v>22.222222222222221</v>
      </c>
      <c r="X25" s="38">
        <v>1</v>
      </c>
      <c r="Y25" s="39">
        <f>X25*100/X16</f>
        <v>16.666666666666668</v>
      </c>
      <c r="Z25" s="38">
        <v>0</v>
      </c>
      <c r="AA25" s="39">
        <f>Z25*100/Z16</f>
        <v>0</v>
      </c>
      <c r="AB25" s="38">
        <v>4</v>
      </c>
      <c r="AC25" s="39">
        <f>AB25*100/AB16</f>
        <v>25</v>
      </c>
      <c r="AD25" s="38">
        <v>12</v>
      </c>
      <c r="AE25" s="39">
        <f>AD25*100/AD16</f>
        <v>37.5</v>
      </c>
      <c r="AF25" s="38">
        <v>0</v>
      </c>
      <c r="AG25" s="39">
        <f>AF25*100/AF16</f>
        <v>0</v>
      </c>
      <c r="AH25" s="38">
        <v>1</v>
      </c>
      <c r="AI25" s="39">
        <f>AH25*100/AH16</f>
        <v>11.111111111111111</v>
      </c>
      <c r="AJ25" s="38">
        <v>0</v>
      </c>
      <c r="AK25" s="39">
        <f>AJ25*100/AJ16</f>
        <v>0</v>
      </c>
      <c r="AL25" s="38">
        <v>2</v>
      </c>
      <c r="AM25" s="39">
        <f>AL25*100/AL16</f>
        <v>11.764705882352942</v>
      </c>
      <c r="AN25" s="38">
        <v>1</v>
      </c>
      <c r="AO25" s="39">
        <f>AN25*100/AN16</f>
        <v>4</v>
      </c>
      <c r="AP25" s="38">
        <v>5</v>
      </c>
      <c r="AQ25" s="39">
        <f>AP25*100/AP16</f>
        <v>71.428571428571431</v>
      </c>
      <c r="AR25" s="38">
        <f t="shared" si="0"/>
        <v>77</v>
      </c>
      <c r="AS25" s="39">
        <f>AR25*100/AR16</f>
        <v>23.913043478260871</v>
      </c>
      <c r="AT25" s="2" t="s">
        <v>48</v>
      </c>
    </row>
    <row r="26" spans="1:46" x14ac:dyDescent="0.55000000000000004">
      <c r="A26" s="40" t="s">
        <v>49</v>
      </c>
      <c r="B26" s="7" t="s">
        <v>4</v>
      </c>
      <c r="C26" s="7"/>
      <c r="D26" s="41">
        <f t="shared" ref="D26:AS26" si="22">SUM(D27:D29)</f>
        <v>18</v>
      </c>
      <c r="E26" s="42">
        <f t="shared" si="22"/>
        <v>100</v>
      </c>
      <c r="F26" s="41">
        <f t="shared" si="22"/>
        <v>26</v>
      </c>
      <c r="G26" s="42">
        <f t="shared" si="22"/>
        <v>100</v>
      </c>
      <c r="H26" s="41">
        <f t="shared" si="22"/>
        <v>12</v>
      </c>
      <c r="I26" s="42">
        <f t="shared" si="22"/>
        <v>100</v>
      </c>
      <c r="J26" s="41">
        <f t="shared" si="22"/>
        <v>8</v>
      </c>
      <c r="K26" s="42">
        <f t="shared" si="22"/>
        <v>100</v>
      </c>
      <c r="L26" s="41">
        <f t="shared" si="22"/>
        <v>13</v>
      </c>
      <c r="M26" s="42">
        <f t="shared" si="22"/>
        <v>100</v>
      </c>
      <c r="N26" s="41">
        <f t="shared" si="22"/>
        <v>7</v>
      </c>
      <c r="O26" s="42">
        <f t="shared" si="22"/>
        <v>100</v>
      </c>
      <c r="P26" s="41">
        <f t="shared" si="22"/>
        <v>20</v>
      </c>
      <c r="Q26" s="42">
        <f t="shared" si="22"/>
        <v>100</v>
      </c>
      <c r="R26" s="41">
        <f t="shared" si="22"/>
        <v>14</v>
      </c>
      <c r="S26" s="42">
        <f t="shared" si="22"/>
        <v>100</v>
      </c>
      <c r="T26" s="41">
        <f t="shared" si="22"/>
        <v>18</v>
      </c>
      <c r="U26" s="42">
        <f t="shared" si="22"/>
        <v>100</v>
      </c>
      <c r="V26" s="41">
        <f t="shared" ref="V26:AQ26" si="23">SUM(V27:V29)</f>
        <v>9</v>
      </c>
      <c r="W26" s="42">
        <f t="shared" si="23"/>
        <v>100</v>
      </c>
      <c r="X26" s="41">
        <f t="shared" si="23"/>
        <v>6</v>
      </c>
      <c r="Y26" s="42">
        <f t="shared" si="23"/>
        <v>100</v>
      </c>
      <c r="Z26" s="41">
        <f t="shared" si="23"/>
        <v>20</v>
      </c>
      <c r="AA26" s="42">
        <f t="shared" si="23"/>
        <v>100</v>
      </c>
      <c r="AB26" s="41">
        <f t="shared" si="23"/>
        <v>16</v>
      </c>
      <c r="AC26" s="42">
        <f t="shared" si="23"/>
        <v>100</v>
      </c>
      <c r="AD26" s="41">
        <f t="shared" si="23"/>
        <v>32</v>
      </c>
      <c r="AE26" s="42">
        <f t="shared" si="23"/>
        <v>100</v>
      </c>
      <c r="AF26" s="41">
        <f t="shared" si="23"/>
        <v>23</v>
      </c>
      <c r="AG26" s="42">
        <f t="shared" si="23"/>
        <v>100</v>
      </c>
      <c r="AH26" s="41">
        <f t="shared" si="23"/>
        <v>9</v>
      </c>
      <c r="AI26" s="42">
        <f t="shared" si="23"/>
        <v>100</v>
      </c>
      <c r="AJ26" s="41">
        <f t="shared" si="23"/>
        <v>22</v>
      </c>
      <c r="AK26" s="42">
        <f t="shared" si="23"/>
        <v>100</v>
      </c>
      <c r="AL26" s="41">
        <f t="shared" si="23"/>
        <v>17</v>
      </c>
      <c r="AM26" s="42">
        <f t="shared" si="23"/>
        <v>100</v>
      </c>
      <c r="AN26" s="41">
        <f t="shared" si="23"/>
        <v>25</v>
      </c>
      <c r="AO26" s="42">
        <f t="shared" si="23"/>
        <v>100</v>
      </c>
      <c r="AP26" s="41">
        <f t="shared" si="23"/>
        <v>7</v>
      </c>
      <c r="AQ26" s="42">
        <f t="shared" si="23"/>
        <v>100</v>
      </c>
      <c r="AR26" s="41">
        <f t="shared" si="0"/>
        <v>322</v>
      </c>
      <c r="AS26" s="42">
        <f t="shared" si="22"/>
        <v>100</v>
      </c>
    </row>
    <row r="27" spans="1:46" ht="18.75" customHeight="1" x14ac:dyDescent="0.55000000000000004">
      <c r="A27" s="40"/>
      <c r="B27" s="37" t="s">
        <v>50</v>
      </c>
      <c r="C27" s="37"/>
      <c r="D27" s="43">
        <v>18</v>
      </c>
      <c r="E27" s="43">
        <f>D27*100/D26</f>
        <v>100</v>
      </c>
      <c r="F27" s="43">
        <v>26</v>
      </c>
      <c r="G27" s="44">
        <f>F27*100/F26</f>
        <v>100</v>
      </c>
      <c r="H27" s="43">
        <v>12</v>
      </c>
      <c r="I27" s="43">
        <f>H27*100/H26</f>
        <v>100</v>
      </c>
      <c r="J27" s="43">
        <v>7</v>
      </c>
      <c r="K27" s="43">
        <f>J27*100/J26</f>
        <v>87.5</v>
      </c>
      <c r="L27" s="43">
        <v>12</v>
      </c>
      <c r="M27" s="44">
        <f>L27*100/L26</f>
        <v>92.307692307692307</v>
      </c>
      <c r="N27" s="43">
        <v>7</v>
      </c>
      <c r="O27" s="44">
        <f>N27*100/N26</f>
        <v>100</v>
      </c>
      <c r="P27" s="43">
        <v>20</v>
      </c>
      <c r="Q27" s="43">
        <f>P27*100/P26</f>
        <v>100</v>
      </c>
      <c r="R27" s="43">
        <v>14</v>
      </c>
      <c r="S27" s="43">
        <f>R27*100/R26</f>
        <v>100</v>
      </c>
      <c r="T27" s="43">
        <v>16</v>
      </c>
      <c r="U27" s="44">
        <f>T27*100/T26</f>
        <v>88.888888888888886</v>
      </c>
      <c r="V27" s="43">
        <v>9</v>
      </c>
      <c r="W27" s="44">
        <f>V27*100/V26</f>
        <v>100</v>
      </c>
      <c r="X27" s="43">
        <v>6</v>
      </c>
      <c r="Y27" s="44">
        <f>X27*100/X26</f>
        <v>100</v>
      </c>
      <c r="Z27" s="43">
        <v>20</v>
      </c>
      <c r="AA27" s="44">
        <f>Z27*100/Z26</f>
        <v>100</v>
      </c>
      <c r="AB27" s="43">
        <v>16</v>
      </c>
      <c r="AC27" s="44">
        <f>AB27*100/AB26</f>
        <v>100</v>
      </c>
      <c r="AD27" s="43">
        <v>30</v>
      </c>
      <c r="AE27" s="44">
        <f>AD27*100/AD26</f>
        <v>93.75</v>
      </c>
      <c r="AF27" s="43">
        <v>22</v>
      </c>
      <c r="AG27" s="44">
        <f>AF27*100/AF26</f>
        <v>95.652173913043484</v>
      </c>
      <c r="AH27" s="43">
        <v>9</v>
      </c>
      <c r="AI27" s="44">
        <f>AH27*100/AH26</f>
        <v>100</v>
      </c>
      <c r="AJ27" s="43">
        <v>22</v>
      </c>
      <c r="AK27" s="44">
        <f>AJ27*100/AJ26</f>
        <v>100</v>
      </c>
      <c r="AL27" s="43">
        <v>16</v>
      </c>
      <c r="AM27" s="44">
        <f>AL27*100/AL26</f>
        <v>94.117647058823536</v>
      </c>
      <c r="AN27" s="43">
        <v>25</v>
      </c>
      <c r="AO27" s="44">
        <f>AN27*100/AN26</f>
        <v>100</v>
      </c>
      <c r="AP27" s="43">
        <v>7</v>
      </c>
      <c r="AQ27" s="44">
        <f>AP27*100/AP26</f>
        <v>100</v>
      </c>
      <c r="AR27" s="38">
        <f t="shared" si="0"/>
        <v>314</v>
      </c>
      <c r="AS27" s="39">
        <f>AR27*100/AR26</f>
        <v>97.515527950310556</v>
      </c>
    </row>
    <row r="28" spans="1:46" x14ac:dyDescent="0.55000000000000004">
      <c r="A28" s="40"/>
      <c r="B28" s="37" t="s">
        <v>51</v>
      </c>
      <c r="C28" s="37"/>
      <c r="D28" s="43">
        <v>0</v>
      </c>
      <c r="E28" s="43">
        <f>D28*100/D26</f>
        <v>0</v>
      </c>
      <c r="F28" s="43">
        <v>0</v>
      </c>
      <c r="G28" s="44">
        <f>F28*100/F26</f>
        <v>0</v>
      </c>
      <c r="H28" s="43">
        <v>0</v>
      </c>
      <c r="I28" s="43">
        <f>H28*100/H26</f>
        <v>0</v>
      </c>
      <c r="J28" s="43">
        <v>0</v>
      </c>
      <c r="K28" s="43">
        <f>J28*100/J26</f>
        <v>0</v>
      </c>
      <c r="L28" s="43">
        <v>0</v>
      </c>
      <c r="M28" s="44">
        <f>L28*100/L26</f>
        <v>0</v>
      </c>
      <c r="N28" s="43">
        <v>0</v>
      </c>
      <c r="O28" s="44">
        <f>N28*100/N26</f>
        <v>0</v>
      </c>
      <c r="P28" s="43">
        <v>0</v>
      </c>
      <c r="Q28" s="43">
        <f>P28*100/P26</f>
        <v>0</v>
      </c>
      <c r="R28" s="43">
        <v>0</v>
      </c>
      <c r="S28" s="43">
        <f>R28*100/R26</f>
        <v>0</v>
      </c>
      <c r="T28" s="43">
        <v>0</v>
      </c>
      <c r="U28" s="44">
        <f>T28*100/T26</f>
        <v>0</v>
      </c>
      <c r="V28" s="43">
        <v>0</v>
      </c>
      <c r="W28" s="44">
        <f>V28*100/V26</f>
        <v>0</v>
      </c>
      <c r="X28" s="43">
        <v>0</v>
      </c>
      <c r="Y28" s="44">
        <f>X28*100/X26</f>
        <v>0</v>
      </c>
      <c r="Z28" s="43">
        <v>0</v>
      </c>
      <c r="AA28" s="44">
        <f>Z28*100/Z26</f>
        <v>0</v>
      </c>
      <c r="AB28" s="43">
        <v>0</v>
      </c>
      <c r="AC28" s="44">
        <f>AB28*100/AB26</f>
        <v>0</v>
      </c>
      <c r="AD28" s="43">
        <v>1</v>
      </c>
      <c r="AE28" s="44">
        <f>AD28*100/AD26</f>
        <v>3.125</v>
      </c>
      <c r="AF28" s="43">
        <v>1</v>
      </c>
      <c r="AG28" s="44">
        <f>AF28*100/AF26</f>
        <v>4.3478260869565215</v>
      </c>
      <c r="AH28" s="43">
        <v>0</v>
      </c>
      <c r="AI28" s="44">
        <f>AH28*100/AH26</f>
        <v>0</v>
      </c>
      <c r="AJ28" s="43">
        <v>0</v>
      </c>
      <c r="AK28" s="44">
        <f>AJ28*100/AJ26</f>
        <v>0</v>
      </c>
      <c r="AL28" s="43">
        <v>1</v>
      </c>
      <c r="AM28" s="44">
        <f>AL28*100/AL26</f>
        <v>5.882352941176471</v>
      </c>
      <c r="AN28" s="43">
        <v>0</v>
      </c>
      <c r="AO28" s="44">
        <f>AN28*100/AN26</f>
        <v>0</v>
      </c>
      <c r="AP28" s="43">
        <v>0</v>
      </c>
      <c r="AQ28" s="44">
        <f>AP28*100/AP26</f>
        <v>0</v>
      </c>
      <c r="AR28" s="38">
        <f t="shared" si="0"/>
        <v>3</v>
      </c>
      <c r="AS28" s="39">
        <f>AR28*100/AR26</f>
        <v>0.93167701863354035</v>
      </c>
    </row>
    <row r="29" spans="1:46" ht="18.75" customHeight="1" x14ac:dyDescent="0.55000000000000004">
      <c r="A29" s="40"/>
      <c r="B29" s="37" t="s">
        <v>52</v>
      </c>
      <c r="C29" s="37"/>
      <c r="D29" s="43">
        <v>0</v>
      </c>
      <c r="E29" s="43">
        <f>D29*100/D26</f>
        <v>0</v>
      </c>
      <c r="F29" s="43">
        <v>0</v>
      </c>
      <c r="G29" s="43">
        <f>F29*100/F26</f>
        <v>0</v>
      </c>
      <c r="H29" s="43">
        <v>0</v>
      </c>
      <c r="I29" s="43">
        <f>H29*100/H26</f>
        <v>0</v>
      </c>
      <c r="J29" s="43">
        <v>1</v>
      </c>
      <c r="K29" s="43">
        <f>J29*100/J26</f>
        <v>12.5</v>
      </c>
      <c r="L29" s="43">
        <v>1</v>
      </c>
      <c r="M29" s="44">
        <f>L29*100/L26</f>
        <v>7.6923076923076925</v>
      </c>
      <c r="N29" s="43">
        <v>0</v>
      </c>
      <c r="O29" s="44">
        <f>N29*100/N26</f>
        <v>0</v>
      </c>
      <c r="P29" s="43">
        <v>0</v>
      </c>
      <c r="Q29" s="43">
        <f>P29*100/P26</f>
        <v>0</v>
      </c>
      <c r="R29" s="43">
        <v>0</v>
      </c>
      <c r="S29" s="43">
        <f>R29*100/R26</f>
        <v>0</v>
      </c>
      <c r="T29" s="43">
        <v>2</v>
      </c>
      <c r="U29" s="44">
        <f>T29*100/T26</f>
        <v>11.111111111111111</v>
      </c>
      <c r="V29" s="43">
        <v>0</v>
      </c>
      <c r="W29" s="44">
        <f>V29*100/V26</f>
        <v>0</v>
      </c>
      <c r="X29" s="43">
        <v>0</v>
      </c>
      <c r="Y29" s="44">
        <f>X29*100/X26</f>
        <v>0</v>
      </c>
      <c r="Z29" s="43">
        <v>0</v>
      </c>
      <c r="AA29" s="44">
        <f>Z29*100/Z26</f>
        <v>0</v>
      </c>
      <c r="AB29" s="43">
        <v>0</v>
      </c>
      <c r="AC29" s="44">
        <f>AB29*100/AB26</f>
        <v>0</v>
      </c>
      <c r="AD29" s="43">
        <v>1</v>
      </c>
      <c r="AE29" s="44">
        <f>AD29*100/AD26</f>
        <v>3.125</v>
      </c>
      <c r="AF29" s="43">
        <v>0</v>
      </c>
      <c r="AG29" s="44">
        <f>AF29*100/AF26</f>
        <v>0</v>
      </c>
      <c r="AH29" s="43">
        <v>0</v>
      </c>
      <c r="AI29" s="44">
        <f>AH29*100/AH26</f>
        <v>0</v>
      </c>
      <c r="AJ29" s="43">
        <v>0</v>
      </c>
      <c r="AK29" s="44">
        <f>AJ29*100/AJ26</f>
        <v>0</v>
      </c>
      <c r="AL29" s="43">
        <v>0</v>
      </c>
      <c r="AM29" s="44">
        <f>AL29*100/AL26</f>
        <v>0</v>
      </c>
      <c r="AN29" s="43">
        <v>0</v>
      </c>
      <c r="AO29" s="44">
        <f>AN29*100/AN26</f>
        <v>0</v>
      </c>
      <c r="AP29" s="43">
        <v>0</v>
      </c>
      <c r="AQ29" s="44">
        <f>AP29*100/AP26</f>
        <v>0</v>
      </c>
      <c r="AR29" s="38">
        <f t="shared" si="0"/>
        <v>5</v>
      </c>
      <c r="AS29" s="39">
        <f>AR29*100/AR26</f>
        <v>1.5527950310559007</v>
      </c>
    </row>
    <row r="30" spans="1:46" ht="18.75" customHeight="1" x14ac:dyDescent="0.55000000000000004">
      <c r="A30" s="40"/>
      <c r="B30" s="37" t="s">
        <v>53</v>
      </c>
      <c r="C30" s="37"/>
      <c r="D30" s="43"/>
      <c r="E30" s="43" t="s">
        <v>54</v>
      </c>
      <c r="F30" s="45" t="s">
        <v>55</v>
      </c>
      <c r="G30" s="43" t="s">
        <v>54</v>
      </c>
      <c r="H30" s="43"/>
      <c r="I30" s="43" t="s">
        <v>54</v>
      </c>
      <c r="J30" s="43">
        <v>3</v>
      </c>
      <c r="K30" s="43" t="s">
        <v>54</v>
      </c>
      <c r="L30" s="45" t="s">
        <v>56</v>
      </c>
      <c r="M30" s="43" t="s">
        <v>54</v>
      </c>
      <c r="N30" s="43"/>
      <c r="O30" s="43" t="s">
        <v>54</v>
      </c>
      <c r="P30" s="45" t="s">
        <v>57</v>
      </c>
      <c r="Q30" s="46" t="s">
        <v>54</v>
      </c>
      <c r="R30" s="43">
        <v>2</v>
      </c>
      <c r="S30" s="43" t="s">
        <v>54</v>
      </c>
      <c r="T30" s="43"/>
      <c r="U30" s="43" t="s">
        <v>54</v>
      </c>
      <c r="V30" s="45" t="s">
        <v>57</v>
      </c>
      <c r="W30" s="43" t="s">
        <v>54</v>
      </c>
      <c r="X30" s="45" t="s">
        <v>57</v>
      </c>
      <c r="Y30" s="43" t="s">
        <v>54</v>
      </c>
      <c r="Z30" s="43"/>
      <c r="AA30" s="43" t="s">
        <v>54</v>
      </c>
      <c r="AB30" s="45" t="s">
        <v>57</v>
      </c>
      <c r="AC30" s="43" t="s">
        <v>54</v>
      </c>
      <c r="AD30" s="43" t="s">
        <v>58</v>
      </c>
      <c r="AE30" s="43" t="s">
        <v>54</v>
      </c>
      <c r="AF30" s="45" t="s">
        <v>57</v>
      </c>
      <c r="AG30" s="43" t="s">
        <v>54</v>
      </c>
      <c r="AH30" s="43"/>
      <c r="AI30" s="43" t="s">
        <v>54</v>
      </c>
      <c r="AJ30" s="45" t="s">
        <v>57</v>
      </c>
      <c r="AK30" s="43" t="s">
        <v>54</v>
      </c>
      <c r="AL30" s="43"/>
      <c r="AM30" s="43" t="s">
        <v>54</v>
      </c>
      <c r="AN30" s="43" t="s">
        <v>59</v>
      </c>
      <c r="AO30" s="43" t="s">
        <v>54</v>
      </c>
      <c r="AP30" s="43"/>
      <c r="AQ30" s="43" t="s">
        <v>54</v>
      </c>
      <c r="AR30" s="45" t="s">
        <v>57</v>
      </c>
      <c r="AS30" s="47"/>
    </row>
    <row r="31" spans="1:46" ht="18.75" customHeight="1" x14ac:dyDescent="0.55000000000000004">
      <c r="A31" s="32" t="s">
        <v>60</v>
      </c>
      <c r="B31" s="33" t="s">
        <v>4</v>
      </c>
      <c r="C31" s="33"/>
      <c r="D31" s="34">
        <f t="shared" ref="D31:AS31" si="24">SUM(D32:D33)</f>
        <v>18</v>
      </c>
      <c r="E31" s="34">
        <f t="shared" si="24"/>
        <v>100</v>
      </c>
      <c r="F31" s="34">
        <f t="shared" si="24"/>
        <v>26</v>
      </c>
      <c r="G31" s="34">
        <f t="shared" si="24"/>
        <v>100</v>
      </c>
      <c r="H31" s="34">
        <f t="shared" si="24"/>
        <v>12</v>
      </c>
      <c r="I31" s="34">
        <f t="shared" si="24"/>
        <v>100</v>
      </c>
      <c r="J31" s="34">
        <f t="shared" si="24"/>
        <v>8</v>
      </c>
      <c r="K31" s="34">
        <f t="shared" si="24"/>
        <v>100</v>
      </c>
      <c r="L31" s="34">
        <f t="shared" si="24"/>
        <v>13</v>
      </c>
      <c r="M31" s="34">
        <f t="shared" si="24"/>
        <v>100</v>
      </c>
      <c r="N31" s="34">
        <f t="shared" si="24"/>
        <v>7</v>
      </c>
      <c r="O31" s="34">
        <f t="shared" si="24"/>
        <v>100</v>
      </c>
      <c r="P31" s="48">
        <f t="shared" si="24"/>
        <v>20</v>
      </c>
      <c r="Q31" s="48">
        <f t="shared" si="24"/>
        <v>100</v>
      </c>
      <c r="R31" s="34">
        <f t="shared" si="24"/>
        <v>14</v>
      </c>
      <c r="S31" s="34">
        <f t="shared" si="24"/>
        <v>100</v>
      </c>
      <c r="T31" s="34">
        <f t="shared" si="24"/>
        <v>18</v>
      </c>
      <c r="U31" s="34">
        <f t="shared" si="24"/>
        <v>100</v>
      </c>
      <c r="V31" s="34">
        <f t="shared" ref="V31:AQ31" si="25">SUM(V32:V33)</f>
        <v>9</v>
      </c>
      <c r="W31" s="34">
        <f t="shared" si="25"/>
        <v>100</v>
      </c>
      <c r="X31" s="34">
        <f t="shared" si="25"/>
        <v>6</v>
      </c>
      <c r="Y31" s="34">
        <f t="shared" si="25"/>
        <v>100</v>
      </c>
      <c r="Z31" s="34">
        <f t="shared" si="25"/>
        <v>20</v>
      </c>
      <c r="AA31" s="34">
        <f t="shared" si="25"/>
        <v>100</v>
      </c>
      <c r="AB31" s="34">
        <f t="shared" si="25"/>
        <v>16</v>
      </c>
      <c r="AC31" s="34">
        <f t="shared" si="25"/>
        <v>100</v>
      </c>
      <c r="AD31" s="34">
        <f t="shared" si="25"/>
        <v>32</v>
      </c>
      <c r="AE31" s="34">
        <f t="shared" si="25"/>
        <v>100</v>
      </c>
      <c r="AF31" s="34">
        <f t="shared" si="25"/>
        <v>23</v>
      </c>
      <c r="AG31" s="34">
        <f t="shared" si="25"/>
        <v>100</v>
      </c>
      <c r="AH31" s="34">
        <f t="shared" si="25"/>
        <v>9</v>
      </c>
      <c r="AI31" s="34">
        <f t="shared" si="25"/>
        <v>100</v>
      </c>
      <c r="AJ31" s="34">
        <f t="shared" si="25"/>
        <v>22</v>
      </c>
      <c r="AK31" s="34">
        <f t="shared" si="25"/>
        <v>100</v>
      </c>
      <c r="AL31" s="34">
        <f t="shared" si="25"/>
        <v>17</v>
      </c>
      <c r="AM31" s="34">
        <f t="shared" si="25"/>
        <v>100</v>
      </c>
      <c r="AN31" s="34">
        <f t="shared" si="25"/>
        <v>25</v>
      </c>
      <c r="AO31" s="34">
        <f t="shared" si="25"/>
        <v>100</v>
      </c>
      <c r="AP31" s="34">
        <f t="shared" si="25"/>
        <v>7</v>
      </c>
      <c r="AQ31" s="34">
        <f t="shared" si="25"/>
        <v>100</v>
      </c>
      <c r="AR31" s="48">
        <f t="shared" ref="AR31:AR59" si="26">SUM(D31,F31,H31,J31,L31,N31,P31,R31,T31,V31,X31,Z31,AB31,AD31,AF31,AH31,AJ31,AL31,AN31,AP31)</f>
        <v>322</v>
      </c>
      <c r="AS31" s="48">
        <f t="shared" si="24"/>
        <v>100</v>
      </c>
    </row>
    <row r="32" spans="1:46" ht="18.75" customHeight="1" x14ac:dyDescent="0.55000000000000004">
      <c r="A32" s="32"/>
      <c r="B32" s="37" t="s">
        <v>61</v>
      </c>
      <c r="C32" s="37"/>
      <c r="D32" s="38">
        <v>8</v>
      </c>
      <c r="E32" s="39">
        <f>D32*100/D31</f>
        <v>44.444444444444443</v>
      </c>
      <c r="F32" s="38">
        <v>3</v>
      </c>
      <c r="G32" s="39">
        <f>F32*100/F31</f>
        <v>11.538461538461538</v>
      </c>
      <c r="H32" s="38">
        <v>0</v>
      </c>
      <c r="I32" s="39">
        <f>H32*100/H31</f>
        <v>0</v>
      </c>
      <c r="J32" s="38">
        <v>3</v>
      </c>
      <c r="K32" s="38">
        <f>J32*100/J31</f>
        <v>37.5</v>
      </c>
      <c r="L32" s="38">
        <v>3</v>
      </c>
      <c r="M32" s="39">
        <f>L32*100/L31</f>
        <v>23.076923076923077</v>
      </c>
      <c r="N32" s="38">
        <v>2</v>
      </c>
      <c r="O32" s="39">
        <f>N32*100/N31</f>
        <v>28.571428571428573</v>
      </c>
      <c r="P32" s="38">
        <v>2</v>
      </c>
      <c r="Q32" s="39">
        <f>P32*100/P31</f>
        <v>10</v>
      </c>
      <c r="R32" s="38">
        <v>3</v>
      </c>
      <c r="S32" s="39">
        <f>R32*100/R31</f>
        <v>21.428571428571427</v>
      </c>
      <c r="T32" s="38">
        <v>4</v>
      </c>
      <c r="U32" s="39">
        <f>T32*100/T31</f>
        <v>22.222222222222221</v>
      </c>
      <c r="V32" s="38">
        <v>3</v>
      </c>
      <c r="W32" s="39">
        <f>V32*100/V31</f>
        <v>33.333333333333336</v>
      </c>
      <c r="X32" s="38">
        <v>1</v>
      </c>
      <c r="Y32" s="39">
        <f>X32*100/X31</f>
        <v>16.666666666666668</v>
      </c>
      <c r="Z32" s="38">
        <v>4</v>
      </c>
      <c r="AA32" s="39">
        <f>Z32*100/Z31</f>
        <v>20</v>
      </c>
      <c r="AB32" s="38">
        <v>3</v>
      </c>
      <c r="AC32" s="39">
        <f>AB32*100/AB31</f>
        <v>18.75</v>
      </c>
      <c r="AD32" s="38">
        <v>10</v>
      </c>
      <c r="AE32" s="39">
        <f>AD32*100/AD31</f>
        <v>31.25</v>
      </c>
      <c r="AF32" s="38">
        <v>8</v>
      </c>
      <c r="AG32" s="39">
        <f>AF32*100/AF31</f>
        <v>34.782608695652172</v>
      </c>
      <c r="AH32" s="38">
        <v>1</v>
      </c>
      <c r="AI32" s="39">
        <f>AH32*100/AH31</f>
        <v>11.111111111111111</v>
      </c>
      <c r="AJ32" s="38">
        <v>4</v>
      </c>
      <c r="AK32" s="39">
        <f>AJ32*100/AJ31</f>
        <v>18.181818181818183</v>
      </c>
      <c r="AL32" s="38">
        <v>1</v>
      </c>
      <c r="AM32" s="39">
        <f>AL32*100/AL31</f>
        <v>5.882352941176471</v>
      </c>
      <c r="AN32" s="38">
        <v>4</v>
      </c>
      <c r="AO32" s="39">
        <f>AN32*100/AN31</f>
        <v>16</v>
      </c>
      <c r="AP32" s="38">
        <v>2</v>
      </c>
      <c r="AQ32" s="39">
        <f>AP32*100/AP31</f>
        <v>28.571428571428573</v>
      </c>
      <c r="AR32" s="38">
        <f t="shared" si="26"/>
        <v>69</v>
      </c>
      <c r="AS32" s="39">
        <f>AR32*100/AR31</f>
        <v>21.428571428571427</v>
      </c>
    </row>
    <row r="33" spans="1:46" x14ac:dyDescent="0.55000000000000004">
      <c r="A33" s="32"/>
      <c r="B33" s="37" t="s">
        <v>62</v>
      </c>
      <c r="C33" s="37"/>
      <c r="D33" s="38">
        <v>10</v>
      </c>
      <c r="E33" s="39">
        <f>D33*100/D31</f>
        <v>55.555555555555557</v>
      </c>
      <c r="F33" s="38">
        <v>23</v>
      </c>
      <c r="G33" s="39">
        <f>F33*100/F31</f>
        <v>88.461538461538467</v>
      </c>
      <c r="H33" s="38">
        <v>12</v>
      </c>
      <c r="I33" s="39">
        <f>H33*100/H31</f>
        <v>100</v>
      </c>
      <c r="J33" s="38">
        <v>5</v>
      </c>
      <c r="K33" s="38">
        <f>J33*100/J31</f>
        <v>62.5</v>
      </c>
      <c r="L33" s="38">
        <v>10</v>
      </c>
      <c r="M33" s="39">
        <f>L33*100/L31</f>
        <v>76.92307692307692</v>
      </c>
      <c r="N33" s="38">
        <v>5</v>
      </c>
      <c r="O33" s="39">
        <f>N33*100/N31</f>
        <v>71.428571428571431</v>
      </c>
      <c r="P33" s="38">
        <v>18</v>
      </c>
      <c r="Q33" s="39">
        <f>P33*100/P31</f>
        <v>90</v>
      </c>
      <c r="R33" s="38">
        <v>11</v>
      </c>
      <c r="S33" s="39">
        <f>R33*100/R31</f>
        <v>78.571428571428569</v>
      </c>
      <c r="T33" s="38">
        <v>14</v>
      </c>
      <c r="U33" s="39">
        <f>T33*100/T31</f>
        <v>77.777777777777771</v>
      </c>
      <c r="V33" s="38">
        <v>6</v>
      </c>
      <c r="W33" s="39">
        <f>V33*100/V31</f>
        <v>66.666666666666671</v>
      </c>
      <c r="X33" s="38">
        <v>5</v>
      </c>
      <c r="Y33" s="39">
        <f>X33*100/X31</f>
        <v>83.333333333333329</v>
      </c>
      <c r="Z33" s="38">
        <v>16</v>
      </c>
      <c r="AA33" s="39">
        <f>Z33*100/Z31</f>
        <v>80</v>
      </c>
      <c r="AB33" s="38">
        <v>13</v>
      </c>
      <c r="AC33" s="39">
        <f>AB33*100/AB31</f>
        <v>81.25</v>
      </c>
      <c r="AD33" s="38">
        <v>22</v>
      </c>
      <c r="AE33" s="39">
        <f>AD33*100/AD31</f>
        <v>68.75</v>
      </c>
      <c r="AF33" s="38">
        <v>15</v>
      </c>
      <c r="AG33" s="39">
        <f>AF33*100/AF31</f>
        <v>65.217391304347828</v>
      </c>
      <c r="AH33" s="38">
        <v>8</v>
      </c>
      <c r="AI33" s="39">
        <f>AH33*100/AH31</f>
        <v>88.888888888888886</v>
      </c>
      <c r="AJ33" s="38">
        <v>18</v>
      </c>
      <c r="AK33" s="39">
        <f>AJ33*100/AJ31</f>
        <v>81.818181818181813</v>
      </c>
      <c r="AL33" s="38">
        <v>16</v>
      </c>
      <c r="AM33" s="39">
        <f>AL33*100/AL31</f>
        <v>94.117647058823536</v>
      </c>
      <c r="AN33" s="38">
        <v>21</v>
      </c>
      <c r="AO33" s="39">
        <f>AN33*100/AN31</f>
        <v>84</v>
      </c>
      <c r="AP33" s="38">
        <v>5</v>
      </c>
      <c r="AQ33" s="39">
        <f>AP33*100/AP31</f>
        <v>71.428571428571431</v>
      </c>
      <c r="AR33" s="38">
        <f t="shared" si="26"/>
        <v>253</v>
      </c>
      <c r="AS33" s="39">
        <f>AR33*100/AR31</f>
        <v>78.571428571428569</v>
      </c>
    </row>
    <row r="34" spans="1:46" x14ac:dyDescent="0.55000000000000004">
      <c r="A34" s="40" t="s">
        <v>63</v>
      </c>
      <c r="B34" s="7" t="s">
        <v>4</v>
      </c>
      <c r="C34" s="7"/>
      <c r="D34" s="41">
        <f t="shared" ref="D34:AS34" si="27">SUM(D35:D38)</f>
        <v>11</v>
      </c>
      <c r="E34" s="41">
        <f t="shared" si="27"/>
        <v>100</v>
      </c>
      <c r="F34" s="41">
        <f t="shared" si="27"/>
        <v>6</v>
      </c>
      <c r="G34" s="41">
        <f t="shared" si="27"/>
        <v>100</v>
      </c>
      <c r="H34" s="41">
        <f t="shared" si="27"/>
        <v>0</v>
      </c>
      <c r="I34" s="41">
        <f t="shared" si="27"/>
        <v>0</v>
      </c>
      <c r="J34" s="41">
        <f t="shared" si="27"/>
        <v>4</v>
      </c>
      <c r="K34" s="41">
        <f t="shared" si="27"/>
        <v>100</v>
      </c>
      <c r="L34" s="41">
        <f t="shared" si="27"/>
        <v>4</v>
      </c>
      <c r="M34" s="41">
        <f t="shared" si="27"/>
        <v>100</v>
      </c>
      <c r="N34" s="41">
        <f t="shared" si="27"/>
        <v>3</v>
      </c>
      <c r="O34" s="42">
        <f t="shared" si="27"/>
        <v>100</v>
      </c>
      <c r="P34" s="41">
        <f t="shared" si="27"/>
        <v>2</v>
      </c>
      <c r="Q34" s="42">
        <f t="shared" si="27"/>
        <v>100</v>
      </c>
      <c r="R34" s="41">
        <f t="shared" si="27"/>
        <v>4</v>
      </c>
      <c r="S34" s="42">
        <f t="shared" si="27"/>
        <v>100</v>
      </c>
      <c r="T34" s="41">
        <f t="shared" si="27"/>
        <v>7</v>
      </c>
      <c r="U34" s="41">
        <f t="shared" si="27"/>
        <v>100</v>
      </c>
      <c r="V34" s="41">
        <f t="shared" ref="V34:AQ34" si="28">SUM(V35:V38)</f>
        <v>5</v>
      </c>
      <c r="W34" s="41">
        <f t="shared" si="28"/>
        <v>100</v>
      </c>
      <c r="X34" s="41">
        <f t="shared" si="28"/>
        <v>1</v>
      </c>
      <c r="Y34" s="41">
        <f t="shared" si="28"/>
        <v>100</v>
      </c>
      <c r="Z34" s="41">
        <f t="shared" si="28"/>
        <v>5</v>
      </c>
      <c r="AA34" s="41">
        <f t="shared" si="28"/>
        <v>100</v>
      </c>
      <c r="AB34" s="41">
        <f t="shared" si="28"/>
        <v>4</v>
      </c>
      <c r="AC34" s="41">
        <f t="shared" si="28"/>
        <v>100</v>
      </c>
      <c r="AD34" s="41">
        <f t="shared" si="28"/>
        <v>16</v>
      </c>
      <c r="AE34" s="41">
        <f t="shared" si="28"/>
        <v>100</v>
      </c>
      <c r="AF34" s="41">
        <f t="shared" si="28"/>
        <v>10</v>
      </c>
      <c r="AG34" s="41">
        <f t="shared" si="28"/>
        <v>100</v>
      </c>
      <c r="AH34" s="41">
        <f t="shared" si="28"/>
        <v>0</v>
      </c>
      <c r="AI34" s="41">
        <f t="shared" si="28"/>
        <v>0</v>
      </c>
      <c r="AJ34" s="41">
        <f t="shared" si="28"/>
        <v>5</v>
      </c>
      <c r="AK34" s="41">
        <f t="shared" si="28"/>
        <v>100</v>
      </c>
      <c r="AL34" s="41">
        <f t="shared" si="28"/>
        <v>1</v>
      </c>
      <c r="AM34" s="41">
        <f t="shared" si="28"/>
        <v>100</v>
      </c>
      <c r="AN34" s="41">
        <f t="shared" si="28"/>
        <v>6</v>
      </c>
      <c r="AO34" s="41">
        <f t="shared" si="28"/>
        <v>100.00000000000001</v>
      </c>
      <c r="AP34" s="41">
        <f t="shared" si="28"/>
        <v>1</v>
      </c>
      <c r="AQ34" s="41">
        <f t="shared" si="28"/>
        <v>100</v>
      </c>
      <c r="AR34" s="41">
        <f t="shared" si="26"/>
        <v>95</v>
      </c>
      <c r="AS34" s="42">
        <f t="shared" si="27"/>
        <v>100</v>
      </c>
    </row>
    <row r="35" spans="1:46" ht="18.75" customHeight="1" x14ac:dyDescent="0.55000000000000004">
      <c r="A35" s="40"/>
      <c r="B35" s="37" t="s">
        <v>64</v>
      </c>
      <c r="C35" s="37"/>
      <c r="D35" s="43">
        <v>2</v>
      </c>
      <c r="E35" s="44">
        <f>D35*100/D34</f>
        <v>18.181818181818183</v>
      </c>
      <c r="F35" s="43">
        <v>1</v>
      </c>
      <c r="G35" s="44">
        <f>F35*100/F34</f>
        <v>16.666666666666668</v>
      </c>
      <c r="H35" s="43">
        <v>0</v>
      </c>
      <c r="I35" s="44">
        <v>0</v>
      </c>
      <c r="J35" s="43">
        <v>1</v>
      </c>
      <c r="K35" s="44">
        <f>J35*100/J34</f>
        <v>25</v>
      </c>
      <c r="L35" s="43">
        <v>0</v>
      </c>
      <c r="M35" s="44">
        <f>L35*100/L34</f>
        <v>0</v>
      </c>
      <c r="N35" s="43">
        <v>0</v>
      </c>
      <c r="O35" s="44">
        <v>0</v>
      </c>
      <c r="P35" s="43">
        <v>0</v>
      </c>
      <c r="Q35" s="44">
        <v>0</v>
      </c>
      <c r="R35" s="43">
        <v>1</v>
      </c>
      <c r="S35" s="44">
        <f>R35*100/R34</f>
        <v>25</v>
      </c>
      <c r="T35" s="43">
        <v>3</v>
      </c>
      <c r="U35" s="44">
        <f>T35*100/T34</f>
        <v>42.857142857142854</v>
      </c>
      <c r="V35" s="43">
        <v>2</v>
      </c>
      <c r="W35" s="44">
        <f>V35*100/V34</f>
        <v>40</v>
      </c>
      <c r="X35" s="43">
        <v>0</v>
      </c>
      <c r="Y35" s="44">
        <f>X35*100/X34</f>
        <v>0</v>
      </c>
      <c r="Z35" s="43">
        <v>0</v>
      </c>
      <c r="AA35" s="44">
        <f>Z35*100/Z34</f>
        <v>0</v>
      </c>
      <c r="AB35" s="43">
        <v>1</v>
      </c>
      <c r="AC35" s="44">
        <f>AB35*100/AB34</f>
        <v>25</v>
      </c>
      <c r="AD35" s="43">
        <v>3</v>
      </c>
      <c r="AE35" s="44">
        <f>AD35*100/AD34</f>
        <v>18.75</v>
      </c>
      <c r="AF35" s="43">
        <v>2</v>
      </c>
      <c r="AG35" s="44">
        <f>AF35*100/AF34</f>
        <v>20</v>
      </c>
      <c r="AH35" s="43">
        <v>0</v>
      </c>
      <c r="AI35" s="44">
        <v>0</v>
      </c>
      <c r="AJ35" s="43">
        <v>1</v>
      </c>
      <c r="AK35" s="44">
        <f>AJ35*100/AJ34</f>
        <v>20</v>
      </c>
      <c r="AL35" s="43">
        <v>1</v>
      </c>
      <c r="AM35" s="44">
        <f>AL35*100/AL34</f>
        <v>100</v>
      </c>
      <c r="AN35" s="43">
        <v>2</v>
      </c>
      <c r="AO35" s="44">
        <f>AN35*100/AN34</f>
        <v>33.333333333333336</v>
      </c>
      <c r="AP35" s="43">
        <v>1</v>
      </c>
      <c r="AQ35" s="44">
        <f>AP35*100/AP34</f>
        <v>100</v>
      </c>
      <c r="AR35" s="38">
        <f t="shared" si="26"/>
        <v>21</v>
      </c>
      <c r="AS35" s="39">
        <f>AR35*100/AR34</f>
        <v>22.105263157894736</v>
      </c>
    </row>
    <row r="36" spans="1:46" ht="18.75" customHeight="1" x14ac:dyDescent="0.55000000000000004">
      <c r="A36" s="40"/>
      <c r="B36" s="37" t="s">
        <v>65</v>
      </c>
      <c r="C36" s="37"/>
      <c r="D36" s="43">
        <v>4</v>
      </c>
      <c r="E36" s="44">
        <f>D36*100/D34</f>
        <v>36.363636363636367</v>
      </c>
      <c r="F36" s="43">
        <v>2</v>
      </c>
      <c r="G36" s="44">
        <f>F36*100/F34</f>
        <v>33.333333333333336</v>
      </c>
      <c r="H36" s="43">
        <v>0</v>
      </c>
      <c r="I36" s="44">
        <v>0</v>
      </c>
      <c r="J36" s="43">
        <v>3</v>
      </c>
      <c r="K36" s="44">
        <f>J36*100/J34</f>
        <v>75</v>
      </c>
      <c r="L36" s="43">
        <v>2</v>
      </c>
      <c r="M36" s="39">
        <f>L36*100/L34</f>
        <v>50</v>
      </c>
      <c r="N36" s="43">
        <v>2</v>
      </c>
      <c r="O36" s="39">
        <f>N36*100/N34</f>
        <v>66.666666666666671</v>
      </c>
      <c r="P36" s="43">
        <v>1</v>
      </c>
      <c r="Q36" s="39">
        <f t="shared" ref="Q36" si="29">P36*100/P34</f>
        <v>50</v>
      </c>
      <c r="R36" s="43">
        <v>2</v>
      </c>
      <c r="S36" s="44">
        <f>R36*100/R34</f>
        <v>50</v>
      </c>
      <c r="T36" s="43">
        <v>3</v>
      </c>
      <c r="U36" s="44">
        <f>T36*100/T34</f>
        <v>42.857142857142854</v>
      </c>
      <c r="V36" s="43">
        <v>2</v>
      </c>
      <c r="W36" s="44">
        <f>V36*100/V34</f>
        <v>40</v>
      </c>
      <c r="X36" s="43">
        <v>1</v>
      </c>
      <c r="Y36" s="39">
        <f>X36*100/X34</f>
        <v>100</v>
      </c>
      <c r="Z36" s="43">
        <v>2</v>
      </c>
      <c r="AA36" s="39">
        <f>Z36*100/Z34</f>
        <v>40</v>
      </c>
      <c r="AB36" s="43">
        <v>3</v>
      </c>
      <c r="AC36" s="44">
        <f>AB36*100/AB34</f>
        <v>75</v>
      </c>
      <c r="AD36" s="43">
        <v>5</v>
      </c>
      <c r="AE36" s="44">
        <f>AD36*100/AD34</f>
        <v>31.25</v>
      </c>
      <c r="AF36" s="43">
        <v>6</v>
      </c>
      <c r="AG36" s="44">
        <f>AF36*100/AF34</f>
        <v>60</v>
      </c>
      <c r="AH36" s="43">
        <v>0</v>
      </c>
      <c r="AI36" s="44">
        <v>0</v>
      </c>
      <c r="AJ36" s="43">
        <v>2</v>
      </c>
      <c r="AK36" s="44">
        <f>AJ36*100/AJ34</f>
        <v>40</v>
      </c>
      <c r="AL36" s="43">
        <v>0</v>
      </c>
      <c r="AM36" s="44">
        <v>0</v>
      </c>
      <c r="AN36" s="43">
        <v>3</v>
      </c>
      <c r="AO36" s="44">
        <f>AN36*100/AN34</f>
        <v>50</v>
      </c>
      <c r="AP36" s="43">
        <v>0</v>
      </c>
      <c r="AQ36" s="44">
        <v>0</v>
      </c>
      <c r="AR36" s="38">
        <f t="shared" si="26"/>
        <v>43</v>
      </c>
      <c r="AS36" s="39">
        <f>AR36*100/AR34</f>
        <v>45.263157894736842</v>
      </c>
    </row>
    <row r="37" spans="1:46" x14ac:dyDescent="0.55000000000000004">
      <c r="A37" s="40"/>
      <c r="B37" s="37" t="s">
        <v>66</v>
      </c>
      <c r="C37" s="37"/>
      <c r="D37" s="43">
        <v>4</v>
      </c>
      <c r="E37" s="44">
        <f>D37*100/D34</f>
        <v>36.363636363636367</v>
      </c>
      <c r="F37" s="43">
        <v>3</v>
      </c>
      <c r="G37" s="44">
        <f>F37*100/F34</f>
        <v>50</v>
      </c>
      <c r="H37" s="43">
        <v>0</v>
      </c>
      <c r="I37" s="44">
        <v>0</v>
      </c>
      <c r="J37" s="43">
        <v>0</v>
      </c>
      <c r="K37" s="44">
        <v>0</v>
      </c>
      <c r="L37" s="43">
        <v>1</v>
      </c>
      <c r="M37" s="39">
        <f>L37*100/L34</f>
        <v>25</v>
      </c>
      <c r="N37" s="43">
        <v>1</v>
      </c>
      <c r="O37" s="39">
        <f>N37*100/N34</f>
        <v>33.333333333333336</v>
      </c>
      <c r="P37" s="43">
        <v>1</v>
      </c>
      <c r="Q37" s="39">
        <f>P37*100/P34</f>
        <v>50</v>
      </c>
      <c r="R37" s="43">
        <v>1</v>
      </c>
      <c r="S37" s="44">
        <f>R37*100/R34</f>
        <v>25</v>
      </c>
      <c r="T37" s="43">
        <v>1</v>
      </c>
      <c r="U37" s="44">
        <f>T37*100/T34</f>
        <v>14.285714285714286</v>
      </c>
      <c r="V37" s="43">
        <v>1</v>
      </c>
      <c r="W37" s="44">
        <f>V37*100/V34</f>
        <v>20</v>
      </c>
      <c r="X37" s="43">
        <v>0</v>
      </c>
      <c r="Y37" s="44">
        <v>0</v>
      </c>
      <c r="Z37" s="43">
        <v>0</v>
      </c>
      <c r="AA37" s="44">
        <v>0</v>
      </c>
      <c r="AB37" s="43">
        <v>0</v>
      </c>
      <c r="AC37" s="44">
        <v>0</v>
      </c>
      <c r="AD37" s="43">
        <v>4</v>
      </c>
      <c r="AE37" s="44">
        <f>AD37*100/AD34</f>
        <v>25</v>
      </c>
      <c r="AF37" s="43">
        <v>2</v>
      </c>
      <c r="AG37" s="44">
        <f>AF37*100/AF34</f>
        <v>20</v>
      </c>
      <c r="AH37" s="43">
        <v>0</v>
      </c>
      <c r="AI37" s="44">
        <v>0</v>
      </c>
      <c r="AJ37" s="43">
        <v>1</v>
      </c>
      <c r="AK37" s="44">
        <f>AJ37*100/AJ34</f>
        <v>20</v>
      </c>
      <c r="AL37" s="43">
        <v>0</v>
      </c>
      <c r="AM37" s="44">
        <v>0</v>
      </c>
      <c r="AN37" s="43">
        <v>1</v>
      </c>
      <c r="AO37" s="44">
        <f>AN37*100/AN34</f>
        <v>16.666666666666668</v>
      </c>
      <c r="AP37" s="43">
        <v>0</v>
      </c>
      <c r="AQ37" s="44">
        <v>0</v>
      </c>
      <c r="AR37" s="38">
        <f t="shared" si="26"/>
        <v>21</v>
      </c>
      <c r="AS37" s="39">
        <f>AR37*100/AR34</f>
        <v>22.105263157894736</v>
      </c>
    </row>
    <row r="38" spans="1:46" ht="18.75" customHeight="1" x14ac:dyDescent="0.55000000000000004">
      <c r="A38" s="40"/>
      <c r="B38" s="37" t="s">
        <v>67</v>
      </c>
      <c r="C38" s="37"/>
      <c r="D38" s="43">
        <v>1</v>
      </c>
      <c r="E38" s="44">
        <f>D38*100/D34</f>
        <v>9.0909090909090917</v>
      </c>
      <c r="F38" s="43">
        <v>0</v>
      </c>
      <c r="G38" s="44">
        <f>F38*100/F34</f>
        <v>0</v>
      </c>
      <c r="H38" s="43">
        <v>0</v>
      </c>
      <c r="I38" s="44">
        <v>0</v>
      </c>
      <c r="J38" s="43">
        <v>0</v>
      </c>
      <c r="K38" s="44">
        <f>J38*100/J34</f>
        <v>0</v>
      </c>
      <c r="L38" s="43">
        <v>1</v>
      </c>
      <c r="M38" s="39">
        <f>L38*100/L34</f>
        <v>25</v>
      </c>
      <c r="N38" s="43">
        <v>0</v>
      </c>
      <c r="O38" s="44">
        <v>0</v>
      </c>
      <c r="P38" s="43">
        <v>0</v>
      </c>
      <c r="Q38" s="44">
        <v>0</v>
      </c>
      <c r="R38" s="43">
        <v>0</v>
      </c>
      <c r="S38" s="44">
        <f>R38*100/R34</f>
        <v>0</v>
      </c>
      <c r="T38" s="43">
        <v>0</v>
      </c>
      <c r="U38" s="44">
        <v>0</v>
      </c>
      <c r="V38" s="43">
        <v>0</v>
      </c>
      <c r="W38" s="44">
        <v>0</v>
      </c>
      <c r="X38" s="43">
        <v>0</v>
      </c>
      <c r="Y38" s="44">
        <v>0</v>
      </c>
      <c r="Z38" s="43">
        <v>3</v>
      </c>
      <c r="AA38" s="39">
        <f>Z38*100/Z34</f>
        <v>60</v>
      </c>
      <c r="AB38" s="43">
        <v>0</v>
      </c>
      <c r="AC38" s="44">
        <v>0</v>
      </c>
      <c r="AD38" s="43">
        <v>4</v>
      </c>
      <c r="AE38" s="44">
        <f>AD38*100/AD34</f>
        <v>25</v>
      </c>
      <c r="AF38" s="43">
        <v>0</v>
      </c>
      <c r="AG38" s="44">
        <v>0</v>
      </c>
      <c r="AH38" s="43">
        <v>0</v>
      </c>
      <c r="AI38" s="44">
        <v>0</v>
      </c>
      <c r="AJ38" s="43">
        <v>1</v>
      </c>
      <c r="AK38" s="44">
        <f>AJ38*100/AJ34</f>
        <v>20</v>
      </c>
      <c r="AL38" s="43">
        <v>0</v>
      </c>
      <c r="AM38" s="44">
        <v>0</v>
      </c>
      <c r="AN38" s="43">
        <v>0</v>
      </c>
      <c r="AO38" s="44">
        <v>0</v>
      </c>
      <c r="AP38" s="43">
        <v>0</v>
      </c>
      <c r="AQ38" s="44">
        <v>0</v>
      </c>
      <c r="AR38" s="38">
        <f t="shared" si="26"/>
        <v>10</v>
      </c>
      <c r="AS38" s="39">
        <f>AR38*100/AR34</f>
        <v>10.526315789473685</v>
      </c>
      <c r="AT38" s="2" t="s">
        <v>68</v>
      </c>
    </row>
    <row r="39" spans="1:46" ht="18.75" customHeight="1" x14ac:dyDescent="0.55000000000000004">
      <c r="A39" s="49" t="s">
        <v>69</v>
      </c>
      <c r="B39" s="33" t="s">
        <v>4</v>
      </c>
      <c r="C39" s="33"/>
      <c r="D39" s="34">
        <f t="shared" ref="D39:AQ39" si="30">SUM(D40:D47)</f>
        <v>8</v>
      </c>
      <c r="E39" s="35">
        <f t="shared" si="30"/>
        <v>100</v>
      </c>
      <c r="F39" s="34">
        <f t="shared" si="30"/>
        <v>3</v>
      </c>
      <c r="G39" s="35">
        <f t="shared" si="30"/>
        <v>100</v>
      </c>
      <c r="H39" s="34">
        <f t="shared" si="30"/>
        <v>0</v>
      </c>
      <c r="I39" s="35">
        <f t="shared" si="30"/>
        <v>0</v>
      </c>
      <c r="J39" s="34">
        <f t="shared" si="30"/>
        <v>2</v>
      </c>
      <c r="K39" s="35">
        <f t="shared" si="30"/>
        <v>100</v>
      </c>
      <c r="L39" s="34">
        <f t="shared" si="30"/>
        <v>3</v>
      </c>
      <c r="M39" s="35">
        <f t="shared" si="30"/>
        <v>100</v>
      </c>
      <c r="N39" s="34">
        <f t="shared" si="30"/>
        <v>2</v>
      </c>
      <c r="O39" s="35">
        <f t="shared" si="30"/>
        <v>100</v>
      </c>
      <c r="P39" s="34">
        <f t="shared" si="30"/>
        <v>1</v>
      </c>
      <c r="Q39" s="35">
        <f t="shared" si="30"/>
        <v>100</v>
      </c>
      <c r="R39" s="34">
        <f t="shared" si="30"/>
        <v>5</v>
      </c>
      <c r="S39" s="35">
        <f t="shared" si="30"/>
        <v>100</v>
      </c>
      <c r="T39" s="34">
        <f t="shared" si="30"/>
        <v>4</v>
      </c>
      <c r="U39" s="35">
        <f t="shared" si="30"/>
        <v>100</v>
      </c>
      <c r="V39" s="34">
        <f t="shared" si="30"/>
        <v>1</v>
      </c>
      <c r="W39" s="35">
        <f t="shared" si="30"/>
        <v>100</v>
      </c>
      <c r="X39" s="34">
        <f t="shared" si="30"/>
        <v>1</v>
      </c>
      <c r="Y39" s="35">
        <f t="shared" si="30"/>
        <v>100</v>
      </c>
      <c r="Z39" s="34">
        <f t="shared" si="30"/>
        <v>4</v>
      </c>
      <c r="AA39" s="35">
        <f t="shared" si="30"/>
        <v>100</v>
      </c>
      <c r="AB39" s="34">
        <f t="shared" si="30"/>
        <v>3</v>
      </c>
      <c r="AC39" s="35">
        <f t="shared" si="30"/>
        <v>100</v>
      </c>
      <c r="AD39" s="34">
        <f t="shared" si="30"/>
        <v>9</v>
      </c>
      <c r="AE39" s="35">
        <f t="shared" si="30"/>
        <v>100</v>
      </c>
      <c r="AF39" s="34">
        <f t="shared" si="30"/>
        <v>6</v>
      </c>
      <c r="AG39" s="35">
        <f t="shared" si="30"/>
        <v>100.00000000000001</v>
      </c>
      <c r="AH39" s="34">
        <f t="shared" si="30"/>
        <v>0</v>
      </c>
      <c r="AI39" s="35">
        <f t="shared" si="30"/>
        <v>0</v>
      </c>
      <c r="AJ39" s="34">
        <f t="shared" si="30"/>
        <v>5</v>
      </c>
      <c r="AK39" s="35">
        <f t="shared" si="30"/>
        <v>100</v>
      </c>
      <c r="AL39" s="34">
        <f t="shared" si="30"/>
        <v>1</v>
      </c>
      <c r="AM39" s="35">
        <f t="shared" si="30"/>
        <v>100</v>
      </c>
      <c r="AN39" s="34">
        <f t="shared" si="30"/>
        <v>3</v>
      </c>
      <c r="AO39" s="35">
        <f t="shared" si="30"/>
        <v>100</v>
      </c>
      <c r="AP39" s="34">
        <f t="shared" si="30"/>
        <v>0</v>
      </c>
      <c r="AQ39" s="35">
        <f t="shared" si="30"/>
        <v>0</v>
      </c>
      <c r="AR39" s="34">
        <f t="shared" si="26"/>
        <v>61</v>
      </c>
      <c r="AS39" s="35">
        <f>SUM(AS40:AS47)</f>
        <v>100</v>
      </c>
    </row>
    <row r="40" spans="1:46" ht="18.75" customHeight="1" x14ac:dyDescent="0.55000000000000004">
      <c r="A40" s="50"/>
      <c r="B40" s="37" t="s">
        <v>70</v>
      </c>
      <c r="C40" s="37"/>
      <c r="D40" s="38">
        <v>4</v>
      </c>
      <c r="E40" s="38">
        <f>D40*100/D39</f>
        <v>50</v>
      </c>
      <c r="F40" s="38">
        <v>1</v>
      </c>
      <c r="G40" s="39">
        <f>F40*100/F39</f>
        <v>33.333333333333336</v>
      </c>
      <c r="H40" s="38">
        <v>0</v>
      </c>
      <c r="I40" s="38">
        <v>0</v>
      </c>
      <c r="J40" s="38">
        <v>0</v>
      </c>
      <c r="K40" s="38">
        <v>0</v>
      </c>
      <c r="L40" s="38">
        <v>2</v>
      </c>
      <c r="M40" s="39">
        <f>L40*100/L39</f>
        <v>66.666666666666671</v>
      </c>
      <c r="N40" s="38">
        <v>0</v>
      </c>
      <c r="O40" s="38">
        <v>0</v>
      </c>
      <c r="P40" s="38">
        <v>0</v>
      </c>
      <c r="Q40" s="38">
        <v>0</v>
      </c>
      <c r="R40" s="38">
        <v>3</v>
      </c>
      <c r="S40" s="38">
        <f>R40*100/R39</f>
        <v>60</v>
      </c>
      <c r="T40" s="38">
        <v>1</v>
      </c>
      <c r="U40" s="39">
        <f>T40*100/T39</f>
        <v>25</v>
      </c>
      <c r="V40" s="38">
        <v>0</v>
      </c>
      <c r="W40" s="39">
        <f>V40*100/V39</f>
        <v>0</v>
      </c>
      <c r="X40" s="38">
        <v>0</v>
      </c>
      <c r="Y40" s="39">
        <f>X40*100/X39</f>
        <v>0</v>
      </c>
      <c r="Z40" s="38">
        <v>1</v>
      </c>
      <c r="AA40" s="39">
        <f>Z40*100/Z39</f>
        <v>25</v>
      </c>
      <c r="AB40" s="38">
        <v>1</v>
      </c>
      <c r="AC40" s="39">
        <f>AB40*100/AB39</f>
        <v>33.333333333333336</v>
      </c>
      <c r="AD40" s="38">
        <v>3</v>
      </c>
      <c r="AE40" s="39">
        <f>AD40*100/AD39</f>
        <v>33.333333333333336</v>
      </c>
      <c r="AF40" s="38">
        <v>2</v>
      </c>
      <c r="AG40" s="39">
        <f>AF40*100/AF39</f>
        <v>33.333333333333336</v>
      </c>
      <c r="AH40" s="38">
        <v>0</v>
      </c>
      <c r="AI40" s="39">
        <v>0</v>
      </c>
      <c r="AJ40" s="38">
        <v>0</v>
      </c>
      <c r="AK40" s="39">
        <f>AJ40*100/AJ39</f>
        <v>0</v>
      </c>
      <c r="AL40" s="38">
        <v>1</v>
      </c>
      <c r="AM40" s="39">
        <f>AL40*100/AL39</f>
        <v>100</v>
      </c>
      <c r="AN40" s="38">
        <v>2</v>
      </c>
      <c r="AO40" s="39">
        <f>AN40*100/AN39</f>
        <v>66.666666666666671</v>
      </c>
      <c r="AP40" s="38">
        <v>0</v>
      </c>
      <c r="AQ40" s="39">
        <v>0</v>
      </c>
      <c r="AR40" s="38">
        <f t="shared" si="26"/>
        <v>21</v>
      </c>
      <c r="AS40" s="39">
        <f>AR40*100/AR39</f>
        <v>34.42622950819672</v>
      </c>
    </row>
    <row r="41" spans="1:46" ht="18.75" customHeight="1" x14ac:dyDescent="0.55000000000000004">
      <c r="A41" s="50"/>
      <c r="B41" s="37" t="s">
        <v>71</v>
      </c>
      <c r="C41" s="37"/>
      <c r="D41" s="38">
        <v>2</v>
      </c>
      <c r="E41" s="38">
        <f>D41*100/D39</f>
        <v>25</v>
      </c>
      <c r="F41" s="38">
        <v>1</v>
      </c>
      <c r="G41" s="39">
        <f>F41*100/F39</f>
        <v>33.333333333333336</v>
      </c>
      <c r="H41" s="38">
        <v>0</v>
      </c>
      <c r="I41" s="38">
        <v>0</v>
      </c>
      <c r="J41" s="38">
        <v>2</v>
      </c>
      <c r="K41" s="38">
        <f>J41*100/J39</f>
        <v>100</v>
      </c>
      <c r="L41" s="38">
        <v>1</v>
      </c>
      <c r="M41" s="39">
        <f>L41*100/L39</f>
        <v>33.333333333333336</v>
      </c>
      <c r="N41" s="38">
        <v>1</v>
      </c>
      <c r="O41" s="39">
        <f>N41*100/N39</f>
        <v>50</v>
      </c>
      <c r="P41" s="38">
        <v>0</v>
      </c>
      <c r="Q41" s="39">
        <v>0</v>
      </c>
      <c r="R41" s="38">
        <v>0</v>
      </c>
      <c r="S41" s="38">
        <v>0</v>
      </c>
      <c r="T41" s="38">
        <v>1</v>
      </c>
      <c r="U41" s="39">
        <f>T41*100/T39</f>
        <v>25</v>
      </c>
      <c r="V41" s="38">
        <v>0</v>
      </c>
      <c r="W41" s="39">
        <v>0</v>
      </c>
      <c r="X41" s="38">
        <v>0</v>
      </c>
      <c r="Y41" s="39">
        <v>0</v>
      </c>
      <c r="Z41" s="38">
        <v>2</v>
      </c>
      <c r="AA41" s="39">
        <f>Z41*100/Z39</f>
        <v>50</v>
      </c>
      <c r="AB41" s="38">
        <v>1</v>
      </c>
      <c r="AC41" s="39">
        <f>AB41*100/AB39</f>
        <v>33.333333333333336</v>
      </c>
      <c r="AD41" s="38">
        <v>1</v>
      </c>
      <c r="AE41" s="39">
        <f>AD41*100/AD39</f>
        <v>11.111111111111111</v>
      </c>
      <c r="AF41" s="38">
        <v>0</v>
      </c>
      <c r="AG41" s="39">
        <v>0</v>
      </c>
      <c r="AH41" s="38">
        <v>0</v>
      </c>
      <c r="AI41" s="39">
        <v>0</v>
      </c>
      <c r="AJ41" s="38">
        <v>1</v>
      </c>
      <c r="AK41" s="39">
        <f>AJ41*100/AJ39</f>
        <v>20</v>
      </c>
      <c r="AL41" s="38">
        <v>0</v>
      </c>
      <c r="AM41" s="39">
        <v>0</v>
      </c>
      <c r="AN41" s="38">
        <v>1</v>
      </c>
      <c r="AO41" s="39">
        <f>AN41*100/AN39</f>
        <v>33.333333333333336</v>
      </c>
      <c r="AP41" s="38">
        <v>0</v>
      </c>
      <c r="AQ41" s="39">
        <v>0</v>
      </c>
      <c r="AR41" s="38">
        <f t="shared" si="26"/>
        <v>14</v>
      </c>
      <c r="AS41" s="39">
        <f>AR41*100/AR39</f>
        <v>22.950819672131146</v>
      </c>
    </row>
    <row r="42" spans="1:46" ht="18.75" customHeight="1" x14ac:dyDescent="0.55000000000000004">
      <c r="A42" s="50"/>
      <c r="B42" s="51" t="s">
        <v>72</v>
      </c>
      <c r="C42" s="52"/>
      <c r="D42" s="38">
        <v>1</v>
      </c>
      <c r="E42" s="38">
        <f>D42*100/D39</f>
        <v>12.5</v>
      </c>
      <c r="F42" s="38">
        <v>0</v>
      </c>
      <c r="G42" s="39">
        <f t="shared" ref="G42:G45" si="31">F42*100/F41</f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38">
        <v>0</v>
      </c>
      <c r="Q42" s="39">
        <v>0</v>
      </c>
      <c r="R42" s="38">
        <v>0</v>
      </c>
      <c r="S42" s="38">
        <f>R42*100/R39</f>
        <v>0</v>
      </c>
      <c r="T42" s="38">
        <v>0</v>
      </c>
      <c r="U42" s="39">
        <f>T42*100/T39</f>
        <v>0</v>
      </c>
      <c r="V42" s="38">
        <v>0</v>
      </c>
      <c r="W42" s="39">
        <f>V42*100/V39</f>
        <v>0</v>
      </c>
      <c r="X42" s="38">
        <v>0</v>
      </c>
      <c r="Y42" s="39">
        <f>X42*100/X39</f>
        <v>0</v>
      </c>
      <c r="Z42" s="38">
        <v>0</v>
      </c>
      <c r="AA42" s="39">
        <f>Z42*100/Z39</f>
        <v>0</v>
      </c>
      <c r="AB42" s="38">
        <v>0</v>
      </c>
      <c r="AC42" s="39">
        <f>AB42*100/AB39</f>
        <v>0</v>
      </c>
      <c r="AD42" s="38">
        <v>2</v>
      </c>
      <c r="AE42" s="39">
        <f>AD42*100/AD39</f>
        <v>22.222222222222221</v>
      </c>
      <c r="AF42" s="38">
        <v>1</v>
      </c>
      <c r="AG42" s="39">
        <f>AF42*100/AF39</f>
        <v>16.666666666666668</v>
      </c>
      <c r="AH42" s="38">
        <v>0</v>
      </c>
      <c r="AI42" s="39">
        <v>0</v>
      </c>
      <c r="AJ42" s="38">
        <v>0</v>
      </c>
      <c r="AK42" s="39">
        <f>AJ42*100/AJ39</f>
        <v>0</v>
      </c>
      <c r="AL42" s="38">
        <v>0</v>
      </c>
      <c r="AM42" s="39">
        <f>AL42*100/AL39</f>
        <v>0</v>
      </c>
      <c r="AN42" s="38">
        <v>0</v>
      </c>
      <c r="AO42" s="39">
        <f>AN42*100/AN39</f>
        <v>0</v>
      </c>
      <c r="AP42" s="38">
        <v>0</v>
      </c>
      <c r="AQ42" s="39">
        <v>0</v>
      </c>
      <c r="AR42" s="38">
        <f t="shared" si="26"/>
        <v>4</v>
      </c>
      <c r="AS42" s="39">
        <f>AR42*100/AR39</f>
        <v>6.557377049180328</v>
      </c>
    </row>
    <row r="43" spans="1:46" ht="18.75" customHeight="1" x14ac:dyDescent="0.55000000000000004">
      <c r="A43" s="50"/>
      <c r="B43" s="51" t="s">
        <v>73</v>
      </c>
      <c r="C43" s="52"/>
      <c r="D43" s="38">
        <v>1</v>
      </c>
      <c r="E43" s="38">
        <f>D43*100/D39</f>
        <v>12.5</v>
      </c>
      <c r="F43" s="38">
        <v>0</v>
      </c>
      <c r="G43" s="39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38">
        <v>0</v>
      </c>
      <c r="Q43" s="39">
        <v>0</v>
      </c>
      <c r="R43" s="38">
        <v>0</v>
      </c>
      <c r="S43" s="38">
        <v>0</v>
      </c>
      <c r="T43" s="38">
        <v>1</v>
      </c>
      <c r="U43" s="39">
        <f>T43*100/T39</f>
        <v>25</v>
      </c>
      <c r="V43" s="38">
        <v>0</v>
      </c>
      <c r="W43" s="39">
        <v>0</v>
      </c>
      <c r="X43" s="38">
        <v>0</v>
      </c>
      <c r="Y43" s="39">
        <v>0</v>
      </c>
      <c r="Z43" s="38">
        <v>1</v>
      </c>
      <c r="AA43" s="39">
        <f>Z43*100/Z39</f>
        <v>25</v>
      </c>
      <c r="AB43" s="38">
        <v>1</v>
      </c>
      <c r="AC43" s="39">
        <f>AB43*100/AB39</f>
        <v>33.333333333333336</v>
      </c>
      <c r="AD43" s="38">
        <v>1</v>
      </c>
      <c r="AE43" s="39">
        <f>AD43*100/AD39</f>
        <v>11.111111111111111</v>
      </c>
      <c r="AF43" s="38">
        <v>1</v>
      </c>
      <c r="AG43" s="39">
        <f>AF43*100/AF39</f>
        <v>16.666666666666668</v>
      </c>
      <c r="AH43" s="38">
        <v>0</v>
      </c>
      <c r="AI43" s="39">
        <v>0</v>
      </c>
      <c r="AJ43" s="38">
        <v>4</v>
      </c>
      <c r="AK43" s="39">
        <f>AJ43*100/AJ39</f>
        <v>80</v>
      </c>
      <c r="AL43" s="38">
        <v>0</v>
      </c>
      <c r="AM43" s="39">
        <v>0</v>
      </c>
      <c r="AN43" s="38">
        <v>0</v>
      </c>
      <c r="AO43" s="39">
        <v>0</v>
      </c>
      <c r="AP43" s="38">
        <v>0</v>
      </c>
      <c r="AQ43" s="39">
        <v>0</v>
      </c>
      <c r="AR43" s="38">
        <f t="shared" si="26"/>
        <v>10</v>
      </c>
      <c r="AS43" s="39">
        <f>AR43*100/AR39</f>
        <v>16.393442622950818</v>
      </c>
    </row>
    <row r="44" spans="1:46" ht="18.75" customHeight="1" x14ac:dyDescent="0.55000000000000004">
      <c r="A44" s="50"/>
      <c r="B44" s="51" t="s">
        <v>74</v>
      </c>
      <c r="C44" s="52"/>
      <c r="D44" s="38">
        <v>0</v>
      </c>
      <c r="E44" s="38">
        <v>0</v>
      </c>
      <c r="F44" s="38">
        <v>1</v>
      </c>
      <c r="G44" s="39">
        <f>F44*100/F39</f>
        <v>33.333333333333336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  <c r="P44" s="38">
        <v>0</v>
      </c>
      <c r="Q44" s="39">
        <v>0</v>
      </c>
      <c r="R44" s="38">
        <v>1</v>
      </c>
      <c r="S44" s="38">
        <f>R44*100/R39</f>
        <v>20</v>
      </c>
      <c r="T44" s="38">
        <v>1</v>
      </c>
      <c r="U44" s="39">
        <f>T44*100/T39</f>
        <v>25</v>
      </c>
      <c r="V44" s="38">
        <v>0</v>
      </c>
      <c r="W44" s="39">
        <v>0</v>
      </c>
      <c r="X44" s="38">
        <v>0</v>
      </c>
      <c r="Y44" s="39">
        <v>0</v>
      </c>
      <c r="Z44" s="38">
        <v>0</v>
      </c>
      <c r="AA44" s="39">
        <v>0</v>
      </c>
      <c r="AB44" s="38">
        <v>0</v>
      </c>
      <c r="AC44" s="39">
        <v>0</v>
      </c>
      <c r="AD44" s="38">
        <v>1</v>
      </c>
      <c r="AE44" s="39">
        <f>AD44*100/AD39</f>
        <v>11.111111111111111</v>
      </c>
      <c r="AF44" s="38">
        <v>1</v>
      </c>
      <c r="AG44" s="39">
        <f>AF44*100/AF39</f>
        <v>16.666666666666668</v>
      </c>
      <c r="AH44" s="38">
        <v>0</v>
      </c>
      <c r="AI44" s="39">
        <v>0</v>
      </c>
      <c r="AJ44" s="38">
        <v>0</v>
      </c>
      <c r="AK44" s="39">
        <v>0</v>
      </c>
      <c r="AL44" s="38">
        <v>0</v>
      </c>
      <c r="AM44" s="39">
        <v>0</v>
      </c>
      <c r="AN44" s="38">
        <v>0</v>
      </c>
      <c r="AO44" s="39">
        <v>0</v>
      </c>
      <c r="AP44" s="38">
        <v>0</v>
      </c>
      <c r="AQ44" s="39">
        <v>0</v>
      </c>
      <c r="AR44" s="38">
        <f t="shared" si="26"/>
        <v>5</v>
      </c>
      <c r="AS44" s="39">
        <f>AR44*100/AR39</f>
        <v>8.1967213114754092</v>
      </c>
    </row>
    <row r="45" spans="1:46" ht="18.75" customHeight="1" x14ac:dyDescent="0.55000000000000004">
      <c r="A45" s="50"/>
      <c r="B45" s="51" t="s">
        <v>75</v>
      </c>
      <c r="C45" s="52"/>
      <c r="D45" s="38">
        <v>0</v>
      </c>
      <c r="E45" s="38">
        <v>0</v>
      </c>
      <c r="F45" s="38">
        <v>0</v>
      </c>
      <c r="G45" s="38">
        <f t="shared" si="31"/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  <c r="P45" s="38">
        <v>0</v>
      </c>
      <c r="Q45" s="39">
        <v>0</v>
      </c>
      <c r="R45" s="38">
        <v>1</v>
      </c>
      <c r="S45" s="38">
        <f>R45*100/R39</f>
        <v>20</v>
      </c>
      <c r="T45" s="38">
        <v>0</v>
      </c>
      <c r="U45" s="39">
        <v>0</v>
      </c>
      <c r="V45" s="38">
        <v>1</v>
      </c>
      <c r="W45" s="39">
        <f>V45*100/V39</f>
        <v>100</v>
      </c>
      <c r="X45" s="38">
        <v>0</v>
      </c>
      <c r="Y45" s="39">
        <v>0</v>
      </c>
      <c r="Z45" s="38">
        <v>0</v>
      </c>
      <c r="AA45" s="39">
        <v>0</v>
      </c>
      <c r="AB45" s="38">
        <v>0</v>
      </c>
      <c r="AC45" s="39">
        <v>0</v>
      </c>
      <c r="AD45" s="38">
        <v>1</v>
      </c>
      <c r="AE45" s="39">
        <f>AD45*100/AD39</f>
        <v>11.111111111111111</v>
      </c>
      <c r="AF45" s="38">
        <v>0</v>
      </c>
      <c r="AG45" s="39">
        <v>0</v>
      </c>
      <c r="AH45" s="38">
        <v>0</v>
      </c>
      <c r="AI45" s="39">
        <v>0</v>
      </c>
      <c r="AJ45" s="38">
        <v>0</v>
      </c>
      <c r="AK45" s="39">
        <v>0</v>
      </c>
      <c r="AL45" s="38">
        <v>0</v>
      </c>
      <c r="AM45" s="39">
        <v>0</v>
      </c>
      <c r="AN45" s="38">
        <v>0</v>
      </c>
      <c r="AO45" s="39">
        <v>0</v>
      </c>
      <c r="AP45" s="38">
        <v>0</v>
      </c>
      <c r="AQ45" s="39">
        <v>0</v>
      </c>
      <c r="AR45" s="38">
        <f t="shared" si="26"/>
        <v>3</v>
      </c>
      <c r="AS45" s="39">
        <f>AR45*100/AR39</f>
        <v>4.918032786885246</v>
      </c>
    </row>
    <row r="46" spans="1:46" ht="18.75" customHeight="1" x14ac:dyDescent="0.55000000000000004">
      <c r="A46" s="50"/>
      <c r="B46" s="51" t="s">
        <v>76</v>
      </c>
      <c r="C46" s="52"/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38">
        <v>1</v>
      </c>
      <c r="Q46" s="39">
        <f>P46*100/P39</f>
        <v>100</v>
      </c>
      <c r="R46" s="38">
        <v>0</v>
      </c>
      <c r="S46" s="38">
        <v>0</v>
      </c>
      <c r="T46" s="38">
        <v>0</v>
      </c>
      <c r="U46" s="39">
        <v>0</v>
      </c>
      <c r="V46" s="38">
        <v>0</v>
      </c>
      <c r="W46" s="39">
        <v>0</v>
      </c>
      <c r="X46" s="38">
        <v>1</v>
      </c>
      <c r="Y46" s="39">
        <f>X46*100/X39</f>
        <v>100</v>
      </c>
      <c r="Z46" s="38">
        <v>0</v>
      </c>
      <c r="AA46" s="39">
        <v>0</v>
      </c>
      <c r="AB46" s="38">
        <v>0</v>
      </c>
      <c r="AC46" s="39">
        <v>0</v>
      </c>
      <c r="AD46" s="38">
        <v>0</v>
      </c>
      <c r="AE46" s="39">
        <v>0</v>
      </c>
      <c r="AF46" s="38">
        <v>1</v>
      </c>
      <c r="AG46" s="39">
        <f>AF46*100/AF39</f>
        <v>16.666666666666668</v>
      </c>
      <c r="AH46" s="38">
        <v>0</v>
      </c>
      <c r="AI46" s="39">
        <v>0</v>
      </c>
      <c r="AJ46" s="38">
        <v>0</v>
      </c>
      <c r="AK46" s="39">
        <v>0</v>
      </c>
      <c r="AL46" s="38">
        <v>0</v>
      </c>
      <c r="AM46" s="39">
        <v>0</v>
      </c>
      <c r="AN46" s="38">
        <v>0</v>
      </c>
      <c r="AO46" s="39">
        <v>0</v>
      </c>
      <c r="AP46" s="38">
        <v>0</v>
      </c>
      <c r="AQ46" s="39">
        <v>0</v>
      </c>
      <c r="AR46" s="38">
        <f t="shared" si="26"/>
        <v>3</v>
      </c>
      <c r="AS46" s="39">
        <f>AR46*100/AR39</f>
        <v>4.918032786885246</v>
      </c>
    </row>
    <row r="47" spans="1:46" ht="18.75" customHeight="1" x14ac:dyDescent="0.55000000000000004">
      <c r="A47" s="53"/>
      <c r="B47" s="51" t="s">
        <v>66</v>
      </c>
      <c r="C47" s="52"/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</v>
      </c>
      <c r="O47" s="39">
        <f>N47*100/N39</f>
        <v>50</v>
      </c>
      <c r="P47" s="38">
        <v>0</v>
      </c>
      <c r="Q47" s="39">
        <v>0</v>
      </c>
      <c r="R47" s="38">
        <v>0</v>
      </c>
      <c r="S47" s="38">
        <v>0</v>
      </c>
      <c r="T47" s="38">
        <v>0</v>
      </c>
      <c r="U47" s="39">
        <v>0</v>
      </c>
      <c r="V47" s="38">
        <v>0</v>
      </c>
      <c r="W47" s="39">
        <v>0</v>
      </c>
      <c r="X47" s="38">
        <v>0</v>
      </c>
      <c r="Y47" s="39">
        <v>0</v>
      </c>
      <c r="Z47" s="38">
        <v>0</v>
      </c>
      <c r="AA47" s="39">
        <v>0</v>
      </c>
      <c r="AB47" s="38">
        <v>0</v>
      </c>
      <c r="AC47" s="39">
        <v>0</v>
      </c>
      <c r="AD47" s="38">
        <v>0</v>
      </c>
      <c r="AE47" s="39">
        <v>0</v>
      </c>
      <c r="AF47" s="38">
        <v>0</v>
      </c>
      <c r="AG47" s="39">
        <v>0</v>
      </c>
      <c r="AH47" s="38">
        <v>0</v>
      </c>
      <c r="AI47" s="39">
        <v>0</v>
      </c>
      <c r="AJ47" s="38">
        <v>0</v>
      </c>
      <c r="AK47" s="39">
        <v>0</v>
      </c>
      <c r="AL47" s="38">
        <v>0</v>
      </c>
      <c r="AM47" s="39">
        <v>0</v>
      </c>
      <c r="AN47" s="38">
        <v>0</v>
      </c>
      <c r="AO47" s="39">
        <v>0</v>
      </c>
      <c r="AP47" s="38">
        <v>0</v>
      </c>
      <c r="AQ47" s="39">
        <v>0</v>
      </c>
      <c r="AR47" s="38">
        <f t="shared" si="26"/>
        <v>1</v>
      </c>
      <c r="AS47" s="39">
        <f>AR47*100/AR39</f>
        <v>1.639344262295082</v>
      </c>
    </row>
    <row r="48" spans="1:46" ht="18.75" customHeight="1" x14ac:dyDescent="0.55000000000000004">
      <c r="A48" s="40" t="s">
        <v>77</v>
      </c>
      <c r="B48" s="7" t="s">
        <v>78</v>
      </c>
      <c r="C48" s="7"/>
      <c r="D48" s="41">
        <f>SUM(D49:D56)</f>
        <v>12</v>
      </c>
      <c r="E48" s="41">
        <f>SUM(E49:E56)</f>
        <v>100.00000000000001</v>
      </c>
      <c r="F48" s="41">
        <f>SUM(F49:F56)</f>
        <v>7</v>
      </c>
      <c r="G48" s="41">
        <f>SUM(G49:G57)</f>
        <v>200</v>
      </c>
      <c r="H48" s="41">
        <f t="shared" ref="H48:AQ48" si="32">SUM(H49:H56)</f>
        <v>0</v>
      </c>
      <c r="I48" s="41">
        <f t="shared" si="32"/>
        <v>0</v>
      </c>
      <c r="J48" s="41">
        <f t="shared" si="32"/>
        <v>3</v>
      </c>
      <c r="K48" s="41">
        <f t="shared" si="32"/>
        <v>100</v>
      </c>
      <c r="L48" s="41">
        <f t="shared" si="32"/>
        <v>3</v>
      </c>
      <c r="M48" s="41">
        <f t="shared" si="32"/>
        <v>100</v>
      </c>
      <c r="N48" s="41">
        <f t="shared" si="32"/>
        <v>2</v>
      </c>
      <c r="O48" s="42">
        <f t="shared" si="32"/>
        <v>100</v>
      </c>
      <c r="P48" s="41">
        <f t="shared" si="32"/>
        <v>3</v>
      </c>
      <c r="Q48" s="42">
        <f t="shared" si="32"/>
        <v>100</v>
      </c>
      <c r="R48" s="41">
        <f t="shared" si="32"/>
        <v>2</v>
      </c>
      <c r="S48" s="41">
        <f t="shared" si="32"/>
        <v>100</v>
      </c>
      <c r="T48" s="41">
        <f t="shared" si="32"/>
        <v>8</v>
      </c>
      <c r="U48" s="41">
        <f t="shared" si="32"/>
        <v>100</v>
      </c>
      <c r="V48" s="41">
        <f t="shared" si="32"/>
        <v>0</v>
      </c>
      <c r="W48" s="41">
        <f t="shared" si="32"/>
        <v>0</v>
      </c>
      <c r="X48" s="41">
        <f t="shared" si="32"/>
        <v>4</v>
      </c>
      <c r="Y48" s="41">
        <f t="shared" si="32"/>
        <v>100</v>
      </c>
      <c r="Z48" s="41">
        <f t="shared" si="32"/>
        <v>5</v>
      </c>
      <c r="AA48" s="41">
        <f t="shared" si="32"/>
        <v>100</v>
      </c>
      <c r="AB48" s="41">
        <f t="shared" si="32"/>
        <v>5</v>
      </c>
      <c r="AC48" s="41">
        <f t="shared" si="32"/>
        <v>100</v>
      </c>
      <c r="AD48" s="41">
        <f t="shared" si="32"/>
        <v>17</v>
      </c>
      <c r="AE48" s="41">
        <f t="shared" si="32"/>
        <v>100</v>
      </c>
      <c r="AF48" s="41">
        <f t="shared" si="32"/>
        <v>5</v>
      </c>
      <c r="AG48" s="41">
        <f t="shared" si="32"/>
        <v>100</v>
      </c>
      <c r="AH48" s="41">
        <f t="shared" si="32"/>
        <v>1</v>
      </c>
      <c r="AI48" s="41">
        <f t="shared" si="32"/>
        <v>100</v>
      </c>
      <c r="AJ48" s="41">
        <f t="shared" si="32"/>
        <v>5</v>
      </c>
      <c r="AK48" s="41">
        <f t="shared" si="32"/>
        <v>100</v>
      </c>
      <c r="AL48" s="41">
        <f t="shared" si="32"/>
        <v>1</v>
      </c>
      <c r="AM48" s="41">
        <f t="shared" si="32"/>
        <v>100</v>
      </c>
      <c r="AN48" s="41">
        <f t="shared" si="32"/>
        <v>7</v>
      </c>
      <c r="AO48" s="41">
        <f t="shared" si="32"/>
        <v>100</v>
      </c>
      <c r="AP48" s="41">
        <f t="shared" si="32"/>
        <v>0</v>
      </c>
      <c r="AQ48" s="41">
        <f t="shared" si="32"/>
        <v>0</v>
      </c>
      <c r="AR48" s="41">
        <f t="shared" si="26"/>
        <v>90</v>
      </c>
      <c r="AS48" s="42">
        <f>SUM(AS49:AS56)</f>
        <v>100</v>
      </c>
    </row>
    <row r="49" spans="1:45" ht="18.75" customHeight="1" x14ac:dyDescent="0.55000000000000004">
      <c r="A49" s="40"/>
      <c r="B49" s="37" t="s">
        <v>70</v>
      </c>
      <c r="C49" s="37"/>
      <c r="D49" s="38">
        <v>1</v>
      </c>
      <c r="E49" s="39">
        <f>D49*100/D48</f>
        <v>8.3333333333333339</v>
      </c>
      <c r="F49" s="38">
        <v>1</v>
      </c>
      <c r="G49" s="39">
        <f>F49*100/F48</f>
        <v>14.285714285714286</v>
      </c>
      <c r="H49" s="38">
        <v>0</v>
      </c>
      <c r="I49" s="38">
        <v>0</v>
      </c>
      <c r="J49" s="38">
        <v>0</v>
      </c>
      <c r="K49" s="38">
        <v>0</v>
      </c>
      <c r="L49" s="38">
        <v>2</v>
      </c>
      <c r="M49" s="39">
        <f>L49*100/L48</f>
        <v>66.666666666666671</v>
      </c>
      <c r="N49" s="38">
        <v>1</v>
      </c>
      <c r="O49" s="39">
        <f>N49*100/N48</f>
        <v>50</v>
      </c>
      <c r="P49" s="38">
        <v>0</v>
      </c>
      <c r="Q49" s="38">
        <v>0</v>
      </c>
      <c r="R49" s="38">
        <v>2</v>
      </c>
      <c r="S49" s="38">
        <f>R49*100/R48</f>
        <v>100</v>
      </c>
      <c r="T49" s="38">
        <v>2</v>
      </c>
      <c r="U49" s="39">
        <f>T49*100/T48</f>
        <v>25</v>
      </c>
      <c r="V49" s="38">
        <v>0</v>
      </c>
      <c r="W49" s="38">
        <v>0</v>
      </c>
      <c r="X49" s="38">
        <v>3</v>
      </c>
      <c r="Y49" s="39">
        <f>X49*100/X48</f>
        <v>75</v>
      </c>
      <c r="Z49" s="38">
        <v>1</v>
      </c>
      <c r="AA49" s="39">
        <f>Z49*100/Z48</f>
        <v>20</v>
      </c>
      <c r="AB49" s="38">
        <v>2</v>
      </c>
      <c r="AC49" s="39">
        <f>AB49*100/AB48</f>
        <v>40</v>
      </c>
      <c r="AD49" s="38">
        <v>2</v>
      </c>
      <c r="AE49" s="39">
        <f>AD49*100/AD48</f>
        <v>11.764705882352942</v>
      </c>
      <c r="AF49" s="38">
        <v>2</v>
      </c>
      <c r="AG49" s="38">
        <f>AF49*100/AF48</f>
        <v>40</v>
      </c>
      <c r="AH49" s="38">
        <v>1</v>
      </c>
      <c r="AI49" s="38">
        <f>AH49*100/AH48</f>
        <v>100</v>
      </c>
      <c r="AJ49" s="38">
        <v>0</v>
      </c>
      <c r="AK49" s="38">
        <v>0</v>
      </c>
      <c r="AL49" s="38">
        <v>1</v>
      </c>
      <c r="AM49" s="38">
        <f>AL49*100/AL48</f>
        <v>100</v>
      </c>
      <c r="AN49" s="38">
        <v>1</v>
      </c>
      <c r="AO49" s="39">
        <f>AN49*100/AN48</f>
        <v>14.285714285714286</v>
      </c>
      <c r="AP49" s="38">
        <v>0</v>
      </c>
      <c r="AQ49" s="38">
        <v>0</v>
      </c>
      <c r="AR49" s="38">
        <f t="shared" si="26"/>
        <v>22</v>
      </c>
      <c r="AS49" s="39">
        <f>AR49*100/AR48</f>
        <v>24.444444444444443</v>
      </c>
    </row>
    <row r="50" spans="1:45" ht="18.75" customHeight="1" x14ac:dyDescent="0.55000000000000004">
      <c r="A50" s="40"/>
      <c r="B50" s="37" t="s">
        <v>71</v>
      </c>
      <c r="C50" s="37"/>
      <c r="D50" s="38">
        <v>2</v>
      </c>
      <c r="E50" s="39">
        <f>D50*100/D48</f>
        <v>16.666666666666668</v>
      </c>
      <c r="F50" s="38">
        <v>2</v>
      </c>
      <c r="G50" s="39">
        <f>F50*100/F48</f>
        <v>28.571428571428573</v>
      </c>
      <c r="H50" s="38">
        <v>0</v>
      </c>
      <c r="I50" s="38">
        <v>0</v>
      </c>
      <c r="J50" s="38">
        <v>1</v>
      </c>
      <c r="K50" s="39">
        <f>J50*100/J48</f>
        <v>33.333333333333336</v>
      </c>
      <c r="L50" s="38">
        <v>1</v>
      </c>
      <c r="M50" s="39">
        <f>L50*100/L48</f>
        <v>33.333333333333336</v>
      </c>
      <c r="N50" s="38">
        <v>0</v>
      </c>
      <c r="O50" s="39">
        <v>0</v>
      </c>
      <c r="P50" s="38">
        <v>0</v>
      </c>
      <c r="Q50" s="38">
        <v>0</v>
      </c>
      <c r="R50" s="38">
        <v>0</v>
      </c>
      <c r="S50" s="38">
        <f>R50*100/R48</f>
        <v>0</v>
      </c>
      <c r="T50" s="38">
        <v>3</v>
      </c>
      <c r="U50" s="39">
        <f>T50*100/T48</f>
        <v>37.5</v>
      </c>
      <c r="V50" s="38">
        <v>0</v>
      </c>
      <c r="W50" s="39">
        <v>0</v>
      </c>
      <c r="X50" s="38">
        <v>1</v>
      </c>
      <c r="Y50" s="39">
        <f>X50*100/X48</f>
        <v>25</v>
      </c>
      <c r="Z50" s="38">
        <v>1</v>
      </c>
      <c r="AA50" s="39">
        <f>Z50*100/Z48</f>
        <v>20</v>
      </c>
      <c r="AB50" s="38">
        <v>0</v>
      </c>
      <c r="AC50" s="39">
        <f>AB50*100/AB48</f>
        <v>0</v>
      </c>
      <c r="AD50" s="38">
        <v>5</v>
      </c>
      <c r="AE50" s="39">
        <f t="shared" ref="AE50" si="33">AD50*100/AD48</f>
        <v>29.411764705882351</v>
      </c>
      <c r="AF50" s="38">
        <v>0</v>
      </c>
      <c r="AG50" s="39">
        <f>AF50*100/AF48</f>
        <v>0</v>
      </c>
      <c r="AH50" s="38">
        <v>0</v>
      </c>
      <c r="AI50" s="39">
        <f>AH50*100/AH48</f>
        <v>0</v>
      </c>
      <c r="AJ50" s="38">
        <v>1</v>
      </c>
      <c r="AK50" s="39">
        <f>AJ50*100/AJ48</f>
        <v>20</v>
      </c>
      <c r="AL50" s="38">
        <v>0</v>
      </c>
      <c r="AM50" s="39">
        <f>AL50*100/AL48</f>
        <v>0</v>
      </c>
      <c r="AN50" s="38">
        <v>3</v>
      </c>
      <c r="AO50" s="39">
        <f>AN50*100/AN48</f>
        <v>42.857142857142854</v>
      </c>
      <c r="AP50" s="38">
        <v>0</v>
      </c>
      <c r="AQ50" s="39">
        <v>0</v>
      </c>
      <c r="AR50" s="38">
        <f t="shared" si="26"/>
        <v>20</v>
      </c>
      <c r="AS50" s="39">
        <f>AR50*100/AR48</f>
        <v>22.222222222222221</v>
      </c>
    </row>
    <row r="51" spans="1:45" ht="18.75" customHeight="1" x14ac:dyDescent="0.55000000000000004">
      <c r="A51" s="40"/>
      <c r="B51" s="37" t="s">
        <v>74</v>
      </c>
      <c r="C51" s="37"/>
      <c r="D51" s="38">
        <v>1</v>
      </c>
      <c r="E51" s="39">
        <f>D51*100/D48</f>
        <v>8.3333333333333339</v>
      </c>
      <c r="F51" s="38">
        <v>1</v>
      </c>
      <c r="G51" s="39">
        <f>F51*100/F48</f>
        <v>14.285714285714286</v>
      </c>
      <c r="H51" s="38">
        <v>0</v>
      </c>
      <c r="I51" s="38">
        <v>0</v>
      </c>
      <c r="J51" s="38">
        <v>0</v>
      </c>
      <c r="K51" s="39">
        <v>0</v>
      </c>
      <c r="L51" s="38">
        <v>0</v>
      </c>
      <c r="M51" s="38">
        <v>0</v>
      </c>
      <c r="N51" s="38">
        <v>0</v>
      </c>
      <c r="O51" s="39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9">
        <v>0</v>
      </c>
      <c r="V51" s="38">
        <v>0</v>
      </c>
      <c r="W51" s="39">
        <v>0</v>
      </c>
      <c r="X51" s="38">
        <v>0</v>
      </c>
      <c r="Y51" s="39">
        <v>0</v>
      </c>
      <c r="Z51" s="38">
        <v>0</v>
      </c>
      <c r="AA51" s="39">
        <v>0</v>
      </c>
      <c r="AB51" s="38">
        <v>0</v>
      </c>
      <c r="AC51" s="39">
        <v>0</v>
      </c>
      <c r="AD51" s="38">
        <v>2</v>
      </c>
      <c r="AE51" s="39">
        <f>AD51*100/AD48</f>
        <v>11.764705882352942</v>
      </c>
      <c r="AF51" s="38">
        <v>2</v>
      </c>
      <c r="AG51" s="38">
        <f>AF51*100/AF48</f>
        <v>40</v>
      </c>
      <c r="AH51" s="38">
        <v>0</v>
      </c>
      <c r="AI51" s="39">
        <v>0</v>
      </c>
      <c r="AJ51" s="38">
        <v>0</v>
      </c>
      <c r="AK51" s="39">
        <v>0</v>
      </c>
      <c r="AL51" s="38">
        <v>0</v>
      </c>
      <c r="AM51" s="39">
        <v>0</v>
      </c>
      <c r="AN51" s="38">
        <v>0</v>
      </c>
      <c r="AO51" s="39">
        <v>0</v>
      </c>
      <c r="AP51" s="38">
        <v>0</v>
      </c>
      <c r="AQ51" s="39">
        <v>0</v>
      </c>
      <c r="AR51" s="38">
        <f t="shared" si="26"/>
        <v>6</v>
      </c>
      <c r="AS51" s="39">
        <f>AR51*100/AR48</f>
        <v>6.666666666666667</v>
      </c>
    </row>
    <row r="52" spans="1:45" ht="18.75" customHeight="1" x14ac:dyDescent="0.55000000000000004">
      <c r="A52" s="40"/>
      <c r="B52" s="51" t="s">
        <v>73</v>
      </c>
      <c r="C52" s="52"/>
      <c r="D52" s="38">
        <v>2</v>
      </c>
      <c r="E52" s="39">
        <f>D52*100/D48</f>
        <v>16.666666666666668</v>
      </c>
      <c r="F52" s="38">
        <v>3</v>
      </c>
      <c r="G52" s="39">
        <f>F52*100/F48</f>
        <v>42.857142857142854</v>
      </c>
      <c r="H52" s="38">
        <v>0</v>
      </c>
      <c r="I52" s="38">
        <v>0</v>
      </c>
      <c r="J52" s="38">
        <v>1</v>
      </c>
      <c r="K52" s="39">
        <f>J52*100/J48</f>
        <v>33.333333333333336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2</v>
      </c>
      <c r="U52" s="39">
        <f>T52*100/T48</f>
        <v>25</v>
      </c>
      <c r="V52" s="38">
        <v>0</v>
      </c>
      <c r="W52" s="39">
        <v>0</v>
      </c>
      <c r="X52" s="38">
        <v>0</v>
      </c>
      <c r="Y52" s="39">
        <f>X52*100/X48</f>
        <v>0</v>
      </c>
      <c r="Z52" s="38">
        <v>1</v>
      </c>
      <c r="AA52" s="39">
        <f>Z52*100/Z48</f>
        <v>20</v>
      </c>
      <c r="AB52" s="38">
        <v>3</v>
      </c>
      <c r="AC52" s="39">
        <f>AB52*100/AB48</f>
        <v>60</v>
      </c>
      <c r="AD52" s="38">
        <v>3</v>
      </c>
      <c r="AE52" s="39">
        <f>AD52*100/AD48</f>
        <v>17.647058823529413</v>
      </c>
      <c r="AF52" s="38">
        <v>0</v>
      </c>
      <c r="AG52" s="39">
        <f>AF52*100/AF48</f>
        <v>0</v>
      </c>
      <c r="AH52" s="38">
        <v>0</v>
      </c>
      <c r="AI52" s="39">
        <f>AH52*100/AH48</f>
        <v>0</v>
      </c>
      <c r="AJ52" s="38">
        <v>4</v>
      </c>
      <c r="AK52" s="39">
        <f>AJ52*100/AJ48</f>
        <v>80</v>
      </c>
      <c r="AL52" s="38">
        <v>0</v>
      </c>
      <c r="AM52" s="39">
        <f>AL52*100/AL48</f>
        <v>0</v>
      </c>
      <c r="AN52" s="38">
        <v>0</v>
      </c>
      <c r="AO52" s="39">
        <f>AN52*100/AN48</f>
        <v>0</v>
      </c>
      <c r="AP52" s="38">
        <v>0</v>
      </c>
      <c r="AQ52" s="39">
        <v>0</v>
      </c>
      <c r="AR52" s="38">
        <f t="shared" si="26"/>
        <v>19</v>
      </c>
      <c r="AS52" s="39">
        <f>AR52*100/AR48</f>
        <v>21.111111111111111</v>
      </c>
    </row>
    <row r="53" spans="1:45" ht="18.75" customHeight="1" x14ac:dyDescent="0.55000000000000004">
      <c r="A53" s="40"/>
      <c r="B53" s="51" t="s">
        <v>76</v>
      </c>
      <c r="C53" s="52"/>
      <c r="D53" s="38">
        <v>4</v>
      </c>
      <c r="E53" s="39">
        <f>D53*100/D48</f>
        <v>33.333333333333336</v>
      </c>
      <c r="F53" s="38">
        <v>0</v>
      </c>
      <c r="G53" s="38">
        <v>0</v>
      </c>
      <c r="H53" s="38">
        <v>0</v>
      </c>
      <c r="I53" s="38">
        <v>0</v>
      </c>
      <c r="J53" s="38">
        <v>1</v>
      </c>
      <c r="K53" s="39">
        <f>J53*100/J48</f>
        <v>33.333333333333336</v>
      </c>
      <c r="L53" s="38">
        <v>0</v>
      </c>
      <c r="M53" s="38">
        <v>0</v>
      </c>
      <c r="N53" s="38">
        <v>0</v>
      </c>
      <c r="O53" s="38">
        <v>0</v>
      </c>
      <c r="P53" s="38">
        <v>2</v>
      </c>
      <c r="Q53" s="39">
        <f>P53*100/P48</f>
        <v>66.666666666666671</v>
      </c>
      <c r="R53" s="38">
        <v>0</v>
      </c>
      <c r="S53" s="38">
        <v>0</v>
      </c>
      <c r="T53" s="38">
        <v>0</v>
      </c>
      <c r="U53" s="39">
        <v>0</v>
      </c>
      <c r="V53" s="38">
        <v>0</v>
      </c>
      <c r="W53" s="39">
        <v>0</v>
      </c>
      <c r="X53" s="38">
        <v>0</v>
      </c>
      <c r="Y53" s="39">
        <v>0</v>
      </c>
      <c r="Z53" s="38">
        <v>2</v>
      </c>
      <c r="AA53" s="39">
        <f>Z53*100/Z48</f>
        <v>40</v>
      </c>
      <c r="AB53" s="38">
        <v>0</v>
      </c>
      <c r="AC53" s="39">
        <v>0</v>
      </c>
      <c r="AD53" s="38">
        <v>1</v>
      </c>
      <c r="AE53" s="39">
        <f>AD53*100/AD48</f>
        <v>5.882352941176471</v>
      </c>
      <c r="AF53" s="38">
        <v>1</v>
      </c>
      <c r="AG53" s="38">
        <f>AF53*100/AF48</f>
        <v>20</v>
      </c>
      <c r="AH53" s="38">
        <v>0</v>
      </c>
      <c r="AI53" s="39">
        <v>0</v>
      </c>
      <c r="AJ53" s="38">
        <v>0</v>
      </c>
      <c r="AK53" s="39">
        <v>0</v>
      </c>
      <c r="AL53" s="38">
        <v>0</v>
      </c>
      <c r="AM53" s="39">
        <v>0</v>
      </c>
      <c r="AN53" s="38">
        <v>1</v>
      </c>
      <c r="AO53" s="39">
        <f>AN53*100/AN48</f>
        <v>14.285714285714286</v>
      </c>
      <c r="AP53" s="38">
        <v>0</v>
      </c>
      <c r="AQ53" s="39">
        <v>0</v>
      </c>
      <c r="AR53" s="38">
        <f t="shared" si="26"/>
        <v>12</v>
      </c>
      <c r="AS53" s="39">
        <f>AR53*100/AR48</f>
        <v>13.333333333333334</v>
      </c>
    </row>
    <row r="54" spans="1:45" ht="18.75" customHeight="1" x14ac:dyDescent="0.55000000000000004">
      <c r="A54" s="40"/>
      <c r="B54" s="51" t="s">
        <v>75</v>
      </c>
      <c r="C54" s="52"/>
      <c r="D54" s="38">
        <v>0</v>
      </c>
      <c r="E54" s="39">
        <f t="shared" ref="E54" si="34">D54*100/D53</f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9">
        <v>0</v>
      </c>
      <c r="R54" s="38">
        <v>0</v>
      </c>
      <c r="S54" s="38">
        <v>0</v>
      </c>
      <c r="T54" s="38">
        <v>0</v>
      </c>
      <c r="U54" s="39">
        <v>0</v>
      </c>
      <c r="V54" s="38">
        <v>0</v>
      </c>
      <c r="W54" s="39">
        <v>0</v>
      </c>
      <c r="X54" s="38">
        <v>0</v>
      </c>
      <c r="Y54" s="39">
        <v>0</v>
      </c>
      <c r="Z54" s="38">
        <v>0</v>
      </c>
      <c r="AA54" s="39">
        <v>0</v>
      </c>
      <c r="AB54" s="38">
        <v>0</v>
      </c>
      <c r="AC54" s="39">
        <v>0</v>
      </c>
      <c r="AD54" s="38">
        <v>2</v>
      </c>
      <c r="AE54" s="39">
        <f>AD54*100/AD48</f>
        <v>11.764705882352942</v>
      </c>
      <c r="AF54" s="38">
        <v>0</v>
      </c>
      <c r="AG54" s="39">
        <v>0</v>
      </c>
      <c r="AH54" s="38">
        <v>0</v>
      </c>
      <c r="AI54" s="39">
        <v>0</v>
      </c>
      <c r="AJ54" s="38">
        <v>0</v>
      </c>
      <c r="AK54" s="39">
        <v>0</v>
      </c>
      <c r="AL54" s="38">
        <v>0</v>
      </c>
      <c r="AM54" s="39">
        <v>0</v>
      </c>
      <c r="AN54" s="38">
        <v>0</v>
      </c>
      <c r="AO54" s="39">
        <v>0</v>
      </c>
      <c r="AP54" s="38">
        <v>0</v>
      </c>
      <c r="AQ54" s="39">
        <v>0</v>
      </c>
      <c r="AR54" s="38">
        <f t="shared" si="26"/>
        <v>2</v>
      </c>
      <c r="AS54" s="39">
        <f>AR54*100/AR48</f>
        <v>2.2222222222222223</v>
      </c>
    </row>
    <row r="55" spans="1:45" ht="18.75" customHeight="1" x14ac:dyDescent="0.55000000000000004">
      <c r="A55" s="40"/>
      <c r="B55" s="51" t="s">
        <v>66</v>
      </c>
      <c r="C55" s="52"/>
      <c r="D55" s="38">
        <v>0</v>
      </c>
      <c r="E55" s="39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1</v>
      </c>
      <c r="O55" s="39">
        <f>N55*100/N48</f>
        <v>50</v>
      </c>
      <c r="P55" s="38">
        <v>0</v>
      </c>
      <c r="Q55" s="39">
        <v>0</v>
      </c>
      <c r="R55" s="38">
        <v>0</v>
      </c>
      <c r="S55" s="38">
        <v>0</v>
      </c>
      <c r="T55" s="38">
        <v>1</v>
      </c>
      <c r="U55" s="39">
        <f>T55*100/T48</f>
        <v>12.5</v>
      </c>
      <c r="V55" s="38">
        <v>0</v>
      </c>
      <c r="W55" s="39">
        <v>0</v>
      </c>
      <c r="X55" s="38">
        <v>0</v>
      </c>
      <c r="Y55" s="39">
        <v>0</v>
      </c>
      <c r="Z55" s="38">
        <v>0</v>
      </c>
      <c r="AA55" s="39">
        <v>0</v>
      </c>
      <c r="AB55" s="38">
        <v>0</v>
      </c>
      <c r="AC55" s="39">
        <v>0</v>
      </c>
      <c r="AD55" s="38">
        <v>1</v>
      </c>
      <c r="AE55" s="39">
        <f>AD55*100/AD48</f>
        <v>5.882352941176471</v>
      </c>
      <c r="AF55" s="38">
        <v>0</v>
      </c>
      <c r="AG55" s="39">
        <v>0</v>
      </c>
      <c r="AH55" s="38">
        <v>0</v>
      </c>
      <c r="AI55" s="39">
        <v>0</v>
      </c>
      <c r="AJ55" s="38">
        <v>0</v>
      </c>
      <c r="AK55" s="39">
        <v>0</v>
      </c>
      <c r="AL55" s="38">
        <v>0</v>
      </c>
      <c r="AM55" s="39">
        <v>0</v>
      </c>
      <c r="AN55" s="38">
        <v>2</v>
      </c>
      <c r="AO55" s="39">
        <f>AN55*100/AN48</f>
        <v>28.571428571428573</v>
      </c>
      <c r="AP55" s="38">
        <v>0</v>
      </c>
      <c r="AQ55" s="39">
        <v>0</v>
      </c>
      <c r="AR55" s="38">
        <f t="shared" si="26"/>
        <v>5</v>
      </c>
      <c r="AS55" s="39">
        <f>AR55*100/AR48</f>
        <v>5.5555555555555554</v>
      </c>
    </row>
    <row r="56" spans="1:45" ht="18.75" customHeight="1" x14ac:dyDescent="0.55000000000000004">
      <c r="A56" s="40"/>
      <c r="B56" s="51" t="s">
        <v>72</v>
      </c>
      <c r="C56" s="52"/>
      <c r="D56" s="38">
        <v>2</v>
      </c>
      <c r="E56" s="39">
        <f>D56*100/D48</f>
        <v>16.666666666666668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1</v>
      </c>
      <c r="Q56" s="39">
        <f>P56*100/P48</f>
        <v>33.333333333333336</v>
      </c>
      <c r="R56" s="38">
        <v>0</v>
      </c>
      <c r="S56" s="38">
        <v>0</v>
      </c>
      <c r="T56" s="38">
        <v>0</v>
      </c>
      <c r="U56" s="39">
        <v>0</v>
      </c>
      <c r="V56" s="38">
        <v>0</v>
      </c>
      <c r="W56" s="39">
        <v>0</v>
      </c>
      <c r="X56" s="38">
        <v>0</v>
      </c>
      <c r="Y56" s="39">
        <v>0</v>
      </c>
      <c r="Z56" s="38">
        <v>0</v>
      </c>
      <c r="AA56" s="39">
        <v>0</v>
      </c>
      <c r="AB56" s="38">
        <v>0</v>
      </c>
      <c r="AC56" s="39">
        <v>0</v>
      </c>
      <c r="AD56" s="38">
        <v>1</v>
      </c>
      <c r="AE56" s="39">
        <f>AD56*100/AD48</f>
        <v>5.882352941176471</v>
      </c>
      <c r="AF56" s="38">
        <v>0</v>
      </c>
      <c r="AG56" s="39">
        <v>0</v>
      </c>
      <c r="AH56" s="38">
        <v>0</v>
      </c>
      <c r="AI56" s="39">
        <v>0</v>
      </c>
      <c r="AJ56" s="38">
        <v>0</v>
      </c>
      <c r="AK56" s="39">
        <v>0</v>
      </c>
      <c r="AL56" s="38">
        <v>0</v>
      </c>
      <c r="AM56" s="39">
        <v>0</v>
      </c>
      <c r="AN56" s="38">
        <v>0</v>
      </c>
      <c r="AO56" s="39">
        <v>0</v>
      </c>
      <c r="AP56" s="38">
        <v>0</v>
      </c>
      <c r="AQ56" s="39">
        <v>0</v>
      </c>
      <c r="AR56" s="38">
        <f t="shared" si="26"/>
        <v>4</v>
      </c>
      <c r="AS56" s="39">
        <f>AR56*100/AR48</f>
        <v>4.4444444444444446</v>
      </c>
    </row>
    <row r="57" spans="1:45" s="36" customFormat="1" ht="18.75" customHeight="1" x14ac:dyDescent="0.55000000000000004">
      <c r="A57" s="40"/>
      <c r="B57" s="7" t="s">
        <v>79</v>
      </c>
      <c r="C57" s="7"/>
      <c r="D57" s="41">
        <f>SUM(D58:D60)</f>
        <v>12</v>
      </c>
      <c r="E57" s="41">
        <f>SUM(E58:E60)</f>
        <v>100</v>
      </c>
      <c r="F57" s="41">
        <f t="shared" ref="F57:AS57" si="35">SUM(F58:F60)</f>
        <v>7</v>
      </c>
      <c r="G57" s="41">
        <f t="shared" si="35"/>
        <v>100</v>
      </c>
      <c r="H57" s="41">
        <f t="shared" si="35"/>
        <v>0</v>
      </c>
      <c r="I57" s="41">
        <f t="shared" si="35"/>
        <v>0</v>
      </c>
      <c r="J57" s="41">
        <f t="shared" si="35"/>
        <v>3</v>
      </c>
      <c r="K57" s="41">
        <f t="shared" si="35"/>
        <v>100</v>
      </c>
      <c r="L57" s="41">
        <f t="shared" si="35"/>
        <v>3</v>
      </c>
      <c r="M57" s="41">
        <f t="shared" si="35"/>
        <v>100</v>
      </c>
      <c r="N57" s="41">
        <f t="shared" si="35"/>
        <v>1</v>
      </c>
      <c r="O57" s="41">
        <f t="shared" si="35"/>
        <v>100</v>
      </c>
      <c r="P57" s="41">
        <f t="shared" si="35"/>
        <v>3</v>
      </c>
      <c r="Q57" s="41">
        <f t="shared" si="35"/>
        <v>100</v>
      </c>
      <c r="R57" s="41">
        <f t="shared" si="35"/>
        <v>2</v>
      </c>
      <c r="S57" s="41">
        <f t="shared" si="35"/>
        <v>100</v>
      </c>
      <c r="T57" s="41">
        <f t="shared" si="35"/>
        <v>6</v>
      </c>
      <c r="U57" s="41">
        <f t="shared" si="35"/>
        <v>100</v>
      </c>
      <c r="V57" s="41">
        <f t="shared" si="35"/>
        <v>0</v>
      </c>
      <c r="W57" s="41">
        <f t="shared" si="35"/>
        <v>0</v>
      </c>
      <c r="X57" s="41">
        <f t="shared" si="35"/>
        <v>4</v>
      </c>
      <c r="Y57" s="41">
        <f t="shared" si="35"/>
        <v>100</v>
      </c>
      <c r="Z57" s="41">
        <f t="shared" si="35"/>
        <v>5</v>
      </c>
      <c r="AA57" s="41">
        <f t="shared" si="35"/>
        <v>100</v>
      </c>
      <c r="AB57" s="41">
        <f t="shared" si="35"/>
        <v>5</v>
      </c>
      <c r="AC57" s="41">
        <f t="shared" si="35"/>
        <v>100</v>
      </c>
      <c r="AD57" s="41">
        <f t="shared" si="35"/>
        <v>16</v>
      </c>
      <c r="AE57" s="41">
        <f t="shared" si="35"/>
        <v>100</v>
      </c>
      <c r="AF57" s="41">
        <f t="shared" si="35"/>
        <v>5</v>
      </c>
      <c r="AG57" s="41">
        <f t="shared" si="35"/>
        <v>100</v>
      </c>
      <c r="AH57" s="41">
        <f t="shared" si="35"/>
        <v>1</v>
      </c>
      <c r="AI57" s="41">
        <f t="shared" si="35"/>
        <v>100</v>
      </c>
      <c r="AJ57" s="41">
        <f t="shared" si="35"/>
        <v>4</v>
      </c>
      <c r="AK57" s="41">
        <f t="shared" si="35"/>
        <v>100</v>
      </c>
      <c r="AL57" s="41">
        <f t="shared" si="35"/>
        <v>1</v>
      </c>
      <c r="AM57" s="41">
        <f t="shared" si="35"/>
        <v>0</v>
      </c>
      <c r="AN57" s="41">
        <f t="shared" si="35"/>
        <v>6</v>
      </c>
      <c r="AO57" s="41">
        <f t="shared" si="35"/>
        <v>100</v>
      </c>
      <c r="AP57" s="41">
        <f t="shared" si="35"/>
        <v>0</v>
      </c>
      <c r="AQ57" s="41">
        <f t="shared" si="35"/>
        <v>0</v>
      </c>
      <c r="AR57" s="41">
        <f t="shared" si="26"/>
        <v>84</v>
      </c>
      <c r="AS57" s="41">
        <f t="shared" si="35"/>
        <v>100</v>
      </c>
    </row>
    <row r="58" spans="1:45" ht="18.75" customHeight="1" x14ac:dyDescent="0.55000000000000004">
      <c r="A58" s="40"/>
      <c r="B58" s="37" t="s">
        <v>80</v>
      </c>
      <c r="C58" s="37"/>
      <c r="D58" s="38">
        <v>12</v>
      </c>
      <c r="E58" s="38">
        <f>D58*100/D57</f>
        <v>100</v>
      </c>
      <c r="F58" s="38">
        <v>6</v>
      </c>
      <c r="G58" s="39">
        <f>F58*100/F57</f>
        <v>85.714285714285708</v>
      </c>
      <c r="H58" s="38">
        <v>0</v>
      </c>
      <c r="I58" s="38">
        <v>0</v>
      </c>
      <c r="J58" s="38">
        <v>3</v>
      </c>
      <c r="K58" s="38">
        <f>J58*100/J57</f>
        <v>100</v>
      </c>
      <c r="L58" s="38">
        <v>3</v>
      </c>
      <c r="M58" s="38">
        <f>L58*100/L57</f>
        <v>100</v>
      </c>
      <c r="N58" s="38">
        <v>1</v>
      </c>
      <c r="O58" s="38">
        <f>N58*100/N57</f>
        <v>100</v>
      </c>
      <c r="P58" s="38">
        <v>3</v>
      </c>
      <c r="Q58" s="38">
        <f>P58*100/P57</f>
        <v>100</v>
      </c>
      <c r="R58" s="38">
        <v>2</v>
      </c>
      <c r="S58" s="38">
        <f>R58*100/R57</f>
        <v>100</v>
      </c>
      <c r="T58" s="38">
        <v>6</v>
      </c>
      <c r="U58" s="38">
        <f>T58*100/T57</f>
        <v>100</v>
      </c>
      <c r="V58" s="38">
        <v>0</v>
      </c>
      <c r="W58" s="38">
        <v>0</v>
      </c>
      <c r="X58" s="38">
        <v>3</v>
      </c>
      <c r="Y58" s="38">
        <f>X58*100/X57</f>
        <v>75</v>
      </c>
      <c r="Z58" s="38">
        <v>5</v>
      </c>
      <c r="AA58" s="38">
        <f>Z58*100/Z57</f>
        <v>100</v>
      </c>
      <c r="AB58" s="38">
        <v>5</v>
      </c>
      <c r="AC58" s="38">
        <f>AB58*100/AB57</f>
        <v>100</v>
      </c>
      <c r="AD58" s="38">
        <v>15</v>
      </c>
      <c r="AE58" s="38">
        <f>AD58*100/AD57</f>
        <v>93.75</v>
      </c>
      <c r="AF58" s="38">
        <v>4</v>
      </c>
      <c r="AG58" s="38">
        <f>AF58*100/AF57</f>
        <v>80</v>
      </c>
      <c r="AH58" s="38">
        <v>1</v>
      </c>
      <c r="AI58" s="38">
        <f>AH58*100/AH57</f>
        <v>100</v>
      </c>
      <c r="AJ58" s="38">
        <v>4</v>
      </c>
      <c r="AK58" s="38">
        <f>AJ58*100/AJ57</f>
        <v>100</v>
      </c>
      <c r="AL58" s="38">
        <v>0</v>
      </c>
      <c r="AM58" s="38">
        <f>AL58*100/AL57</f>
        <v>0</v>
      </c>
      <c r="AN58" s="38">
        <v>3</v>
      </c>
      <c r="AO58" s="38">
        <f>AN58*100/AN57</f>
        <v>50</v>
      </c>
      <c r="AP58" s="38">
        <v>0</v>
      </c>
      <c r="AQ58" s="38">
        <v>0</v>
      </c>
      <c r="AR58" s="38">
        <f t="shared" si="26"/>
        <v>76</v>
      </c>
      <c r="AS58" s="39">
        <f>AR58*100/AR57</f>
        <v>90.476190476190482</v>
      </c>
    </row>
    <row r="59" spans="1:45" ht="18.75" customHeight="1" x14ac:dyDescent="0.55000000000000004">
      <c r="A59" s="40"/>
      <c r="B59" s="37" t="s">
        <v>81</v>
      </c>
      <c r="C59" s="37"/>
      <c r="D59" s="38">
        <v>0</v>
      </c>
      <c r="E59" s="38">
        <v>0</v>
      </c>
      <c r="F59" s="38">
        <v>1</v>
      </c>
      <c r="G59" s="39">
        <f>F59*100/F57</f>
        <v>14.285714285714286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1</v>
      </c>
      <c r="Y59" s="38">
        <f>X59*100/X57</f>
        <v>25</v>
      </c>
      <c r="Z59" s="38">
        <v>0</v>
      </c>
      <c r="AA59" s="38">
        <v>0</v>
      </c>
      <c r="AB59" s="38">
        <v>0</v>
      </c>
      <c r="AC59" s="38">
        <v>0</v>
      </c>
      <c r="AD59" s="38">
        <v>1</v>
      </c>
      <c r="AE59" s="38">
        <f>AD59*100/AD57</f>
        <v>6.25</v>
      </c>
      <c r="AF59" s="38">
        <v>1</v>
      </c>
      <c r="AG59" s="38">
        <f>AF59*100/AF57</f>
        <v>20</v>
      </c>
      <c r="AH59" s="38">
        <v>0</v>
      </c>
      <c r="AI59" s="38">
        <v>0</v>
      </c>
      <c r="AJ59" s="38">
        <v>0</v>
      </c>
      <c r="AK59" s="38">
        <v>0</v>
      </c>
      <c r="AL59" s="38">
        <v>1</v>
      </c>
      <c r="AM59" s="38">
        <v>0</v>
      </c>
      <c r="AN59" s="38">
        <v>3</v>
      </c>
      <c r="AO59" s="38">
        <f>AN59*100/AN57</f>
        <v>50</v>
      </c>
      <c r="AP59" s="38">
        <v>0</v>
      </c>
      <c r="AQ59" s="38">
        <v>0</v>
      </c>
      <c r="AR59" s="38">
        <f t="shared" si="26"/>
        <v>8</v>
      </c>
      <c r="AS59" s="39">
        <f>AR59*100/AR57</f>
        <v>9.5238095238095237</v>
      </c>
    </row>
    <row r="60" spans="1:45" ht="18.75" customHeight="1" x14ac:dyDescent="0.55000000000000004">
      <c r="A60" s="40"/>
      <c r="B60" s="37" t="s">
        <v>82</v>
      </c>
      <c r="C60" s="37"/>
      <c r="D60" s="38">
        <v>0</v>
      </c>
      <c r="E60" s="38">
        <v>0</v>
      </c>
      <c r="F60" s="38" t="s">
        <v>83</v>
      </c>
      <c r="G60" s="38"/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 t="s">
        <v>84</v>
      </c>
      <c r="Y60" s="38"/>
      <c r="Z60" s="38">
        <v>0</v>
      </c>
      <c r="AA60" s="38">
        <v>0</v>
      </c>
      <c r="AB60" s="38">
        <v>0</v>
      </c>
      <c r="AC60" s="38">
        <v>0</v>
      </c>
      <c r="AD60" s="38" t="s">
        <v>85</v>
      </c>
      <c r="AE60" s="38"/>
      <c r="AF60" s="38" t="s">
        <v>86</v>
      </c>
      <c r="AG60" s="38"/>
      <c r="AH60" s="38">
        <v>0</v>
      </c>
      <c r="AI60" s="38">
        <v>0</v>
      </c>
      <c r="AJ60" s="38">
        <v>0</v>
      </c>
      <c r="AK60" s="38">
        <v>0</v>
      </c>
      <c r="AL60" s="38" t="s">
        <v>87</v>
      </c>
      <c r="AM60" s="38"/>
      <c r="AN60" s="38" t="s">
        <v>88</v>
      </c>
      <c r="AO60" s="38"/>
      <c r="AP60" s="38">
        <v>0</v>
      </c>
      <c r="AQ60" s="38">
        <v>0</v>
      </c>
      <c r="AR60" s="38"/>
      <c r="AS60" s="38"/>
    </row>
    <row r="61" spans="1:45" s="36" customFormat="1" ht="18.75" customHeight="1" x14ac:dyDescent="0.55000000000000004">
      <c r="A61" s="32" t="s">
        <v>89</v>
      </c>
      <c r="B61" s="33" t="s">
        <v>90</v>
      </c>
      <c r="C61" s="33"/>
      <c r="D61" s="34">
        <f t="shared" ref="D61:AQ61" si="36">SUM(D62:D66)</f>
        <v>2</v>
      </c>
      <c r="E61" s="34">
        <f t="shared" si="36"/>
        <v>100</v>
      </c>
      <c r="F61" s="34">
        <f t="shared" si="36"/>
        <v>5</v>
      </c>
      <c r="G61" s="34">
        <f t="shared" si="36"/>
        <v>100</v>
      </c>
      <c r="H61" s="34">
        <f t="shared" si="36"/>
        <v>0</v>
      </c>
      <c r="I61" s="34">
        <f t="shared" si="36"/>
        <v>0</v>
      </c>
      <c r="J61" s="34">
        <f t="shared" si="36"/>
        <v>0</v>
      </c>
      <c r="K61" s="34">
        <f t="shared" si="36"/>
        <v>0</v>
      </c>
      <c r="L61" s="34">
        <f t="shared" si="36"/>
        <v>1</v>
      </c>
      <c r="M61" s="34">
        <f t="shared" si="36"/>
        <v>100</v>
      </c>
      <c r="N61" s="34">
        <f t="shared" si="36"/>
        <v>1</v>
      </c>
      <c r="O61" s="34">
        <f t="shared" si="36"/>
        <v>100</v>
      </c>
      <c r="P61" s="34">
        <f t="shared" si="36"/>
        <v>0</v>
      </c>
      <c r="Q61" s="34">
        <f t="shared" si="36"/>
        <v>0</v>
      </c>
      <c r="R61" s="34">
        <f t="shared" si="36"/>
        <v>0</v>
      </c>
      <c r="S61" s="34">
        <f t="shared" si="36"/>
        <v>0</v>
      </c>
      <c r="T61" s="34">
        <f t="shared" si="36"/>
        <v>1</v>
      </c>
      <c r="U61" s="34">
        <f t="shared" si="36"/>
        <v>100</v>
      </c>
      <c r="V61" s="34">
        <f t="shared" si="36"/>
        <v>0</v>
      </c>
      <c r="W61" s="34">
        <f t="shared" si="36"/>
        <v>0</v>
      </c>
      <c r="X61" s="34">
        <f t="shared" si="36"/>
        <v>2</v>
      </c>
      <c r="Y61" s="34">
        <f t="shared" si="36"/>
        <v>100</v>
      </c>
      <c r="Z61" s="34">
        <f t="shared" si="36"/>
        <v>1</v>
      </c>
      <c r="AA61" s="34">
        <f t="shared" si="36"/>
        <v>100</v>
      </c>
      <c r="AB61" s="34">
        <f t="shared" si="36"/>
        <v>5</v>
      </c>
      <c r="AC61" s="34">
        <f t="shared" si="36"/>
        <v>100</v>
      </c>
      <c r="AD61" s="34">
        <f t="shared" si="36"/>
        <v>3</v>
      </c>
      <c r="AE61" s="34">
        <f t="shared" si="36"/>
        <v>100</v>
      </c>
      <c r="AF61" s="34">
        <f t="shared" si="36"/>
        <v>2</v>
      </c>
      <c r="AG61" s="34">
        <f t="shared" si="36"/>
        <v>100</v>
      </c>
      <c r="AH61" s="34">
        <f t="shared" si="36"/>
        <v>0</v>
      </c>
      <c r="AI61" s="34">
        <f t="shared" si="36"/>
        <v>0</v>
      </c>
      <c r="AJ61" s="34">
        <f t="shared" si="36"/>
        <v>0</v>
      </c>
      <c r="AK61" s="34">
        <f t="shared" si="36"/>
        <v>0</v>
      </c>
      <c r="AL61" s="34">
        <f t="shared" si="36"/>
        <v>0</v>
      </c>
      <c r="AM61" s="34">
        <f t="shared" si="36"/>
        <v>0</v>
      </c>
      <c r="AN61" s="34">
        <f t="shared" si="36"/>
        <v>0</v>
      </c>
      <c r="AO61" s="34">
        <f t="shared" si="36"/>
        <v>0</v>
      </c>
      <c r="AP61" s="34">
        <f t="shared" si="36"/>
        <v>0</v>
      </c>
      <c r="AQ61" s="34">
        <f t="shared" si="36"/>
        <v>0</v>
      </c>
      <c r="AR61" s="34">
        <f>SUM(D61,F61,H61,J61,L61,N61,P61,R61,T61,V61,X61,Z61,AB61,AD61,AF61,AH61,AJ61,AL61,AN61,AP61,)</f>
        <v>23</v>
      </c>
      <c r="AS61" s="35">
        <f>SUM(AS62:AS66)</f>
        <v>99.999999999999986</v>
      </c>
    </row>
    <row r="62" spans="1:45" ht="18.75" customHeight="1" x14ac:dyDescent="0.55000000000000004">
      <c r="A62" s="32"/>
      <c r="B62" s="37" t="s">
        <v>70</v>
      </c>
      <c r="C62" s="37"/>
      <c r="D62" s="38">
        <v>0</v>
      </c>
      <c r="E62" s="38">
        <v>0</v>
      </c>
      <c r="F62" s="38">
        <v>2</v>
      </c>
      <c r="G62" s="38">
        <f>F62*100/F61</f>
        <v>40</v>
      </c>
      <c r="H62" s="38">
        <v>0</v>
      </c>
      <c r="I62" s="38">
        <v>0</v>
      </c>
      <c r="J62" s="38">
        <v>0</v>
      </c>
      <c r="K62" s="38">
        <v>0</v>
      </c>
      <c r="L62" s="38">
        <v>1</v>
      </c>
      <c r="M62" s="38">
        <f>L62*100/L61</f>
        <v>100</v>
      </c>
      <c r="N62" s="38">
        <v>1</v>
      </c>
      <c r="O62" s="38">
        <f>N62*100/N61</f>
        <v>100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f>T62*100/T61</f>
        <v>0</v>
      </c>
      <c r="V62" s="38">
        <v>0</v>
      </c>
      <c r="W62" s="38">
        <v>0</v>
      </c>
      <c r="X62" s="38">
        <v>2</v>
      </c>
      <c r="Y62" s="38">
        <f>X62*100/X61</f>
        <v>100</v>
      </c>
      <c r="Z62" s="38">
        <v>1</v>
      </c>
      <c r="AA62" s="38">
        <f>Z62*100/Z61</f>
        <v>100</v>
      </c>
      <c r="AB62" s="38">
        <v>1</v>
      </c>
      <c r="AC62" s="38">
        <f>AB62*100/AB61</f>
        <v>20</v>
      </c>
      <c r="AD62" s="38">
        <v>0</v>
      </c>
      <c r="AE62" s="38">
        <v>0</v>
      </c>
      <c r="AF62" s="38">
        <v>1</v>
      </c>
      <c r="AG62" s="38">
        <f>AF62*100/AF61</f>
        <v>50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f>SUM(D62,F62,H62,J62,L62,N62,P62,R62,T62,V62,X62,Z62,AB62,AD62,AF62,AH62,AJ62,AL62,AN62,AP62,)</f>
        <v>9</v>
      </c>
      <c r="AS62" s="39">
        <f>AR62*100/AR61</f>
        <v>39.130434782608695</v>
      </c>
    </row>
    <row r="63" spans="1:45" ht="18.75" customHeight="1" x14ac:dyDescent="0.55000000000000004">
      <c r="A63" s="32"/>
      <c r="B63" s="37" t="s">
        <v>71</v>
      </c>
      <c r="C63" s="37"/>
      <c r="D63" s="38">
        <v>1</v>
      </c>
      <c r="E63" s="38">
        <f>D63*100/D61</f>
        <v>50</v>
      </c>
      <c r="F63" s="38">
        <v>3</v>
      </c>
      <c r="G63" s="38">
        <f>F63*100/F61</f>
        <v>60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1</v>
      </c>
      <c r="U63" s="38">
        <f>T63*100/T61</f>
        <v>100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1</v>
      </c>
      <c r="AE63" s="39">
        <f>AD63*100/AD61</f>
        <v>33.333333333333336</v>
      </c>
      <c r="AF63" s="38">
        <v>1</v>
      </c>
      <c r="AG63" s="38">
        <f>AF63*100/AF61</f>
        <v>50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f t="shared" ref="AR63:AR69" si="37">SUM(D63,F63,H63,J63,L63,N63,P63,R63,T63,V63,X63,Z63,AB63,AD63,AF63,AH63,AJ63,AL63,AN63,AP63)</f>
        <v>7</v>
      </c>
      <c r="AS63" s="39">
        <f>AR63*100/AR61</f>
        <v>30.434782608695652</v>
      </c>
    </row>
    <row r="64" spans="1:45" ht="18.75" customHeight="1" x14ac:dyDescent="0.55000000000000004">
      <c r="A64" s="32"/>
      <c r="B64" s="54" t="s">
        <v>74</v>
      </c>
      <c r="C64" s="55"/>
      <c r="D64" s="38">
        <v>1</v>
      </c>
      <c r="E64" s="38">
        <f>D64*100/D61</f>
        <v>50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9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f t="shared" si="37"/>
        <v>1</v>
      </c>
      <c r="AS64" s="39">
        <f>AR64*100/AR61</f>
        <v>4.3478260869565215</v>
      </c>
    </row>
    <row r="65" spans="1:46" ht="18.75" customHeight="1" x14ac:dyDescent="0.55000000000000004">
      <c r="A65" s="32"/>
      <c r="B65" s="56" t="s">
        <v>73</v>
      </c>
      <c r="C65" s="57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4</v>
      </c>
      <c r="AC65" s="38">
        <f>AB65*100/AB61</f>
        <v>80</v>
      </c>
      <c r="AD65" s="38">
        <v>1</v>
      </c>
      <c r="AE65" s="39">
        <f>AD65*100/AD61</f>
        <v>33.333333333333336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f t="shared" si="37"/>
        <v>5</v>
      </c>
      <c r="AS65" s="39">
        <f>AR65*100/AR61</f>
        <v>21.739130434782609</v>
      </c>
    </row>
    <row r="66" spans="1:46" ht="18.75" customHeight="1" x14ac:dyDescent="0.55000000000000004">
      <c r="A66" s="32"/>
      <c r="B66" s="54" t="s">
        <v>75</v>
      </c>
      <c r="C66" s="55"/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1</v>
      </c>
      <c r="AE66" s="39">
        <f>AD66*100/AD61</f>
        <v>33.333333333333336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f t="shared" si="37"/>
        <v>1</v>
      </c>
      <c r="AS66" s="39">
        <f>AR66*100/AR61</f>
        <v>4.3478260869565215</v>
      </c>
    </row>
    <row r="67" spans="1:46" x14ac:dyDescent="0.55000000000000004">
      <c r="A67" s="32"/>
      <c r="B67" s="58" t="s">
        <v>91</v>
      </c>
      <c r="C67" s="58"/>
      <c r="D67" s="48">
        <f>SUM(D68:D70)</f>
        <v>2</v>
      </c>
      <c r="E67" s="48">
        <f>SUM(E68:E70)</f>
        <v>100</v>
      </c>
      <c r="F67" s="48">
        <f t="shared" ref="F67:AQ67" si="38">SUM(F68:F70)</f>
        <v>5</v>
      </c>
      <c r="G67" s="48">
        <f t="shared" si="38"/>
        <v>100</v>
      </c>
      <c r="H67" s="48">
        <f t="shared" si="38"/>
        <v>0</v>
      </c>
      <c r="I67" s="48">
        <f t="shared" si="38"/>
        <v>0</v>
      </c>
      <c r="J67" s="48">
        <f t="shared" si="38"/>
        <v>0</v>
      </c>
      <c r="K67" s="48">
        <f t="shared" si="38"/>
        <v>0</v>
      </c>
      <c r="L67" s="48">
        <f t="shared" si="38"/>
        <v>1</v>
      </c>
      <c r="M67" s="48">
        <f t="shared" si="38"/>
        <v>100</v>
      </c>
      <c r="N67" s="48">
        <f t="shared" si="38"/>
        <v>0</v>
      </c>
      <c r="O67" s="48">
        <f t="shared" si="38"/>
        <v>0</v>
      </c>
      <c r="P67" s="48">
        <f t="shared" si="38"/>
        <v>0</v>
      </c>
      <c r="Q67" s="48">
        <f t="shared" si="38"/>
        <v>0</v>
      </c>
      <c r="R67" s="48">
        <f t="shared" si="38"/>
        <v>0</v>
      </c>
      <c r="S67" s="48">
        <f t="shared" si="38"/>
        <v>0</v>
      </c>
      <c r="T67" s="48">
        <f t="shared" si="38"/>
        <v>1</v>
      </c>
      <c r="U67" s="48">
        <f t="shared" si="38"/>
        <v>100</v>
      </c>
      <c r="V67" s="48">
        <f t="shared" si="38"/>
        <v>0</v>
      </c>
      <c r="W67" s="48">
        <f t="shared" si="38"/>
        <v>0</v>
      </c>
      <c r="X67" s="48">
        <f t="shared" si="38"/>
        <v>2</v>
      </c>
      <c r="Y67" s="48">
        <f t="shared" si="38"/>
        <v>100</v>
      </c>
      <c r="Z67" s="48">
        <f t="shared" si="38"/>
        <v>1</v>
      </c>
      <c r="AA67" s="48">
        <f t="shared" si="38"/>
        <v>100</v>
      </c>
      <c r="AB67" s="48">
        <f t="shared" si="38"/>
        <v>5</v>
      </c>
      <c r="AC67" s="48">
        <f t="shared" si="38"/>
        <v>100</v>
      </c>
      <c r="AD67" s="48">
        <f t="shared" si="38"/>
        <v>3</v>
      </c>
      <c r="AE67" s="48">
        <f t="shared" si="38"/>
        <v>100</v>
      </c>
      <c r="AF67" s="48">
        <f t="shared" si="38"/>
        <v>2</v>
      </c>
      <c r="AG67" s="48">
        <f t="shared" si="38"/>
        <v>100</v>
      </c>
      <c r="AH67" s="48">
        <f t="shared" si="38"/>
        <v>0</v>
      </c>
      <c r="AI67" s="48">
        <f t="shared" si="38"/>
        <v>0</v>
      </c>
      <c r="AJ67" s="48">
        <f t="shared" si="38"/>
        <v>0</v>
      </c>
      <c r="AK67" s="48">
        <f t="shared" si="38"/>
        <v>0</v>
      </c>
      <c r="AL67" s="48">
        <f t="shared" si="38"/>
        <v>0</v>
      </c>
      <c r="AM67" s="48">
        <f t="shared" si="38"/>
        <v>0</v>
      </c>
      <c r="AN67" s="48">
        <f t="shared" si="38"/>
        <v>0</v>
      </c>
      <c r="AO67" s="48">
        <f t="shared" si="38"/>
        <v>0</v>
      </c>
      <c r="AP67" s="48">
        <f t="shared" si="38"/>
        <v>0</v>
      </c>
      <c r="AQ67" s="48">
        <f t="shared" si="38"/>
        <v>0</v>
      </c>
      <c r="AR67" s="48">
        <f t="shared" si="37"/>
        <v>22</v>
      </c>
      <c r="AS67" s="48">
        <f t="shared" ref="AS67" si="39">SUM(AS68:AS70)</f>
        <v>100</v>
      </c>
    </row>
    <row r="68" spans="1:46" ht="18.75" customHeight="1" x14ac:dyDescent="0.55000000000000004">
      <c r="A68" s="32"/>
      <c r="B68" s="37" t="s">
        <v>80</v>
      </c>
      <c r="C68" s="37"/>
      <c r="D68" s="43">
        <v>2</v>
      </c>
      <c r="E68" s="43">
        <f>D68*100/D67</f>
        <v>100</v>
      </c>
      <c r="F68" s="43">
        <v>3</v>
      </c>
      <c r="G68" s="43">
        <f>F68*100/F67</f>
        <v>60</v>
      </c>
      <c r="H68" s="43">
        <v>0</v>
      </c>
      <c r="I68" s="43">
        <v>0</v>
      </c>
      <c r="J68" s="43">
        <v>0</v>
      </c>
      <c r="K68" s="43">
        <v>0</v>
      </c>
      <c r="L68" s="43">
        <v>1</v>
      </c>
      <c r="M68" s="43">
        <f>L68*100/L67</f>
        <v>100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1</v>
      </c>
      <c r="U68" s="43">
        <f>T68*100/T67</f>
        <v>100</v>
      </c>
      <c r="V68" s="43">
        <v>0</v>
      </c>
      <c r="W68" s="43">
        <v>0</v>
      </c>
      <c r="X68" s="43">
        <v>0</v>
      </c>
      <c r="Y68" s="43">
        <v>0</v>
      </c>
      <c r="Z68" s="43">
        <v>1</v>
      </c>
      <c r="AA68" s="43">
        <f>Z68*100/Z67</f>
        <v>100</v>
      </c>
      <c r="AB68" s="43">
        <v>5</v>
      </c>
      <c r="AC68" s="43">
        <f>AB68*100/AB67</f>
        <v>100</v>
      </c>
      <c r="AD68" s="43">
        <v>3</v>
      </c>
      <c r="AE68" s="43">
        <f>AD68*100/AD67</f>
        <v>100</v>
      </c>
      <c r="AF68" s="43">
        <v>1</v>
      </c>
      <c r="AG68" s="43">
        <f>AF68*100/AF67</f>
        <v>50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38">
        <f t="shared" si="37"/>
        <v>17</v>
      </c>
      <c r="AS68" s="39">
        <f>AR68*100/AR67</f>
        <v>77.272727272727266</v>
      </c>
    </row>
    <row r="69" spans="1:46" ht="18.75" customHeight="1" x14ac:dyDescent="0.55000000000000004">
      <c r="A69" s="32"/>
      <c r="B69" s="37" t="s">
        <v>81</v>
      </c>
      <c r="C69" s="37"/>
      <c r="D69" s="43">
        <v>0</v>
      </c>
      <c r="E69" s="43">
        <v>0</v>
      </c>
      <c r="F69" s="43">
        <v>2</v>
      </c>
      <c r="G69" s="43">
        <f>F69*100/F67</f>
        <v>40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2</v>
      </c>
      <c r="Y69" s="43">
        <f>X69*100/X67</f>
        <v>100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1</v>
      </c>
      <c r="AG69" s="43">
        <f>AF69*100/AF67</f>
        <v>50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38">
        <f t="shared" si="37"/>
        <v>5</v>
      </c>
      <c r="AS69" s="39">
        <f>AR69*100/AR67</f>
        <v>22.727272727272727</v>
      </c>
    </row>
    <row r="70" spans="1:46" ht="18.75" customHeight="1" x14ac:dyDescent="0.55000000000000004">
      <c r="A70" s="32"/>
      <c r="B70" s="37" t="s">
        <v>92</v>
      </c>
      <c r="C70" s="37"/>
      <c r="D70" s="43">
        <v>0</v>
      </c>
      <c r="E70" s="43">
        <v>0</v>
      </c>
      <c r="F70" s="43" t="s">
        <v>93</v>
      </c>
      <c r="G70" s="43"/>
      <c r="H70" s="43"/>
      <c r="I70" s="43"/>
      <c r="J70" s="43"/>
      <c r="K70" s="43"/>
      <c r="L70" s="43"/>
      <c r="M70" s="43"/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/>
      <c r="U70" s="43"/>
      <c r="V70" s="43">
        <v>0</v>
      </c>
      <c r="W70" s="43">
        <v>0</v>
      </c>
      <c r="X70" s="43" t="s">
        <v>94</v>
      </c>
      <c r="Y70" s="43"/>
      <c r="Z70" s="43"/>
      <c r="AA70" s="43"/>
      <c r="AB70" s="43"/>
      <c r="AC70" s="43"/>
      <c r="AD70" s="43"/>
      <c r="AE70" s="43"/>
      <c r="AF70" s="43" t="s">
        <v>95</v>
      </c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38"/>
      <c r="AS70" s="38"/>
    </row>
    <row r="71" spans="1:46" s="36" customFormat="1" ht="18.75" customHeight="1" x14ac:dyDescent="0.55000000000000004">
      <c r="A71" s="40" t="s">
        <v>96</v>
      </c>
      <c r="B71" s="40" t="s">
        <v>97</v>
      </c>
      <c r="C71" s="40"/>
      <c r="D71" s="59">
        <v>18</v>
      </c>
      <c r="E71" s="59">
        <v>100</v>
      </c>
      <c r="F71" s="59">
        <v>26</v>
      </c>
      <c r="G71" s="59">
        <v>100</v>
      </c>
      <c r="H71" s="59">
        <v>12</v>
      </c>
      <c r="I71" s="59">
        <v>100</v>
      </c>
      <c r="J71" s="59">
        <v>8</v>
      </c>
      <c r="K71" s="59">
        <v>100</v>
      </c>
      <c r="L71" s="59">
        <v>13</v>
      </c>
      <c r="M71" s="59">
        <v>100</v>
      </c>
      <c r="N71" s="59">
        <v>7</v>
      </c>
      <c r="O71" s="59">
        <v>100</v>
      </c>
      <c r="P71" s="59">
        <v>20</v>
      </c>
      <c r="Q71" s="59">
        <v>100</v>
      </c>
      <c r="R71" s="59">
        <v>14</v>
      </c>
      <c r="S71" s="59">
        <v>100</v>
      </c>
      <c r="T71" s="59">
        <v>18</v>
      </c>
      <c r="U71" s="59">
        <v>100</v>
      </c>
      <c r="V71" s="59">
        <v>9</v>
      </c>
      <c r="W71" s="59">
        <v>100</v>
      </c>
      <c r="X71" s="59">
        <v>6</v>
      </c>
      <c r="Y71" s="59">
        <v>100</v>
      </c>
      <c r="Z71" s="59">
        <v>20</v>
      </c>
      <c r="AA71" s="59">
        <v>100</v>
      </c>
      <c r="AB71" s="59">
        <v>16</v>
      </c>
      <c r="AC71" s="59">
        <v>100</v>
      </c>
      <c r="AD71" s="59">
        <v>32</v>
      </c>
      <c r="AE71" s="59">
        <v>100</v>
      </c>
      <c r="AF71" s="59">
        <v>23</v>
      </c>
      <c r="AG71" s="59">
        <v>100</v>
      </c>
      <c r="AH71" s="59">
        <v>9</v>
      </c>
      <c r="AI71" s="59">
        <v>100</v>
      </c>
      <c r="AJ71" s="59">
        <v>22</v>
      </c>
      <c r="AK71" s="59">
        <v>100</v>
      </c>
      <c r="AL71" s="59">
        <v>17</v>
      </c>
      <c r="AM71" s="59">
        <v>100</v>
      </c>
      <c r="AN71" s="59">
        <v>25</v>
      </c>
      <c r="AO71" s="59">
        <v>100</v>
      </c>
      <c r="AP71" s="59">
        <v>7</v>
      </c>
      <c r="AQ71" s="59">
        <v>100</v>
      </c>
      <c r="AR71" s="59">
        <v>322</v>
      </c>
      <c r="AS71" s="59">
        <v>100</v>
      </c>
    </row>
    <row r="72" spans="1:46" s="36" customFormat="1" ht="40.5" customHeight="1" x14ac:dyDescent="0.6">
      <c r="A72" s="40"/>
      <c r="B72" s="40" t="s">
        <v>98</v>
      </c>
      <c r="C72" s="40"/>
      <c r="D72" s="41">
        <f>D74+D85+D93</f>
        <v>9</v>
      </c>
      <c r="E72" s="42">
        <f>D72*100/D71</f>
        <v>50</v>
      </c>
      <c r="F72" s="41">
        <f>F74+F85+F93</f>
        <v>2</v>
      </c>
      <c r="G72" s="42">
        <f>F72*100/F71</f>
        <v>7.6923076923076925</v>
      </c>
      <c r="H72" s="41">
        <f>H74+H85+H93</f>
        <v>0</v>
      </c>
      <c r="I72" s="42">
        <f>H72*100/H71</f>
        <v>0</v>
      </c>
      <c r="J72" s="41">
        <f>J74+J85+J93</f>
        <v>3</v>
      </c>
      <c r="K72" s="42">
        <f>J72*100/J71</f>
        <v>37.5</v>
      </c>
      <c r="L72" s="41">
        <f>L74+L85+L93</f>
        <v>3</v>
      </c>
      <c r="M72" s="42">
        <f>L72*100/L71</f>
        <v>23.076923076923077</v>
      </c>
      <c r="N72" s="41">
        <f>N74+N85+N93</f>
        <v>2</v>
      </c>
      <c r="O72" s="42">
        <f>N72*100/N71</f>
        <v>28.571428571428573</v>
      </c>
      <c r="P72" s="41">
        <f>P74+P85+P93</f>
        <v>4</v>
      </c>
      <c r="Q72" s="42">
        <f>P72*100/P71</f>
        <v>20</v>
      </c>
      <c r="R72" s="41">
        <f>R74+R85+R93</f>
        <v>7</v>
      </c>
      <c r="S72" s="42">
        <f>R72*100/R72</f>
        <v>100</v>
      </c>
      <c r="T72" s="41">
        <f>T74+T85+T93</f>
        <v>6</v>
      </c>
      <c r="U72" s="42">
        <f>T72*100/T71</f>
        <v>33.333333333333336</v>
      </c>
      <c r="V72" s="41">
        <f>V74+V85+V93</f>
        <v>1</v>
      </c>
      <c r="W72" s="42">
        <f>V72*100/V71</f>
        <v>11.111111111111111</v>
      </c>
      <c r="X72" s="41">
        <f>X74+X85+X93</f>
        <v>0</v>
      </c>
      <c r="Y72" s="42">
        <f>X72*100/X71</f>
        <v>0</v>
      </c>
      <c r="Z72" s="41">
        <f>Z74+Z85+Z93</f>
        <v>5</v>
      </c>
      <c r="AA72" s="42">
        <f>Z72*100/Z71</f>
        <v>25</v>
      </c>
      <c r="AB72" s="41">
        <f>AB74+AB85+AB93</f>
        <v>3</v>
      </c>
      <c r="AC72" s="42">
        <f>AB72*100/AB71</f>
        <v>18.75</v>
      </c>
      <c r="AD72" s="41">
        <f>AD74+AD85+AD93</f>
        <v>15</v>
      </c>
      <c r="AE72" s="42">
        <f>AD72*100/AD71</f>
        <v>46.875</v>
      </c>
      <c r="AF72" s="41">
        <f>AF74+AF85+AF93</f>
        <v>12</v>
      </c>
      <c r="AG72" s="42">
        <f>AF72*100/AF71</f>
        <v>52.173913043478258</v>
      </c>
      <c r="AH72" s="41">
        <f>AH74+AH85+AH93</f>
        <v>1</v>
      </c>
      <c r="AI72" s="42">
        <f>AH72*100/AH71</f>
        <v>11.111111111111111</v>
      </c>
      <c r="AJ72" s="41">
        <f>AJ74+AJ85+AJ93</f>
        <v>4</v>
      </c>
      <c r="AK72" s="42">
        <f>AJ72*100/AJ71</f>
        <v>18.181818181818183</v>
      </c>
      <c r="AL72" s="41">
        <f>AL74+AL85+AL93</f>
        <v>3</v>
      </c>
      <c r="AM72" s="42">
        <f>AL72*100/AL71</f>
        <v>17.647058823529413</v>
      </c>
      <c r="AN72" s="41">
        <f>AN74+AN85+AN93</f>
        <v>4</v>
      </c>
      <c r="AO72" s="42">
        <f>AN72*100/AN71</f>
        <v>16</v>
      </c>
      <c r="AP72" s="41">
        <f>AP74+AP85+AP93</f>
        <v>1</v>
      </c>
      <c r="AQ72" s="42">
        <f>AP72*100/AP71</f>
        <v>14.285714285714286</v>
      </c>
      <c r="AR72" s="60">
        <f>AR74+AR85+AR93</f>
        <v>85</v>
      </c>
      <c r="AS72" s="42">
        <f>AR72*100/AR71</f>
        <v>26.397515527950311</v>
      </c>
      <c r="AT72" s="61" t="s">
        <v>99</v>
      </c>
    </row>
    <row r="73" spans="1:46" s="36" customFormat="1" ht="18.75" customHeight="1" x14ac:dyDescent="0.55000000000000004">
      <c r="A73" s="40"/>
      <c r="B73" s="40" t="s">
        <v>100</v>
      </c>
      <c r="C73" s="40"/>
      <c r="D73" s="62"/>
      <c r="E73" s="62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</row>
    <row r="74" spans="1:46" ht="18.75" customHeight="1" x14ac:dyDescent="0.55000000000000004">
      <c r="A74" s="40"/>
      <c r="B74" s="40" t="s">
        <v>101</v>
      </c>
      <c r="C74" s="40"/>
      <c r="D74" s="63">
        <v>5</v>
      </c>
      <c r="E74" s="63"/>
      <c r="F74" s="63">
        <v>1</v>
      </c>
      <c r="G74" s="63"/>
      <c r="H74" s="63">
        <v>0</v>
      </c>
      <c r="I74" s="63"/>
      <c r="J74" s="63">
        <v>2</v>
      </c>
      <c r="K74" s="63"/>
      <c r="L74" s="63">
        <v>1</v>
      </c>
      <c r="M74" s="63"/>
      <c r="N74" s="63">
        <v>1</v>
      </c>
      <c r="O74" s="63"/>
      <c r="P74" s="63">
        <v>2</v>
      </c>
      <c r="Q74" s="63"/>
      <c r="R74" s="63">
        <v>3</v>
      </c>
      <c r="S74" s="63"/>
      <c r="T74" s="63">
        <v>4</v>
      </c>
      <c r="U74" s="63"/>
      <c r="V74" s="63">
        <v>1</v>
      </c>
      <c r="W74" s="63"/>
      <c r="X74" s="63">
        <v>0</v>
      </c>
      <c r="Y74" s="63"/>
      <c r="Z74" s="63">
        <v>1</v>
      </c>
      <c r="AA74" s="63"/>
      <c r="AB74" s="63">
        <v>2</v>
      </c>
      <c r="AC74" s="63"/>
      <c r="AD74" s="63">
        <v>4</v>
      </c>
      <c r="AE74" s="63"/>
      <c r="AF74" s="63">
        <v>6</v>
      </c>
      <c r="AG74" s="63"/>
      <c r="AH74" s="63">
        <v>0</v>
      </c>
      <c r="AI74" s="63"/>
      <c r="AJ74" s="63">
        <v>1</v>
      </c>
      <c r="AK74" s="63"/>
      <c r="AL74" s="63">
        <v>1</v>
      </c>
      <c r="AM74" s="63"/>
      <c r="AN74" s="63">
        <v>3</v>
      </c>
      <c r="AO74" s="63"/>
      <c r="AP74" s="63">
        <v>1</v>
      </c>
      <c r="AQ74" s="63"/>
      <c r="AR74" s="63">
        <f>SUM(D74,F74,H74,J74,L74,N74,P74,R74,T74,V74,X74,Z74,AB74,AD74,AF74,AH74,AJ74,AL74,AN74,AP74)</f>
        <v>39</v>
      </c>
      <c r="AS74" s="64">
        <f>AR74*100/AR71</f>
        <v>12.111801242236025</v>
      </c>
    </row>
    <row r="75" spans="1:46" x14ac:dyDescent="0.55000000000000004">
      <c r="A75" s="40"/>
      <c r="B75" s="65"/>
      <c r="C75" s="66" t="s">
        <v>102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46" ht="18.75" customHeight="1" x14ac:dyDescent="0.6">
      <c r="A76" s="40"/>
      <c r="B76" s="67"/>
      <c r="C76" s="68" t="s">
        <v>103</v>
      </c>
      <c r="D76" s="38">
        <v>2</v>
      </c>
      <c r="E76" s="38"/>
      <c r="F76" s="38">
        <v>0</v>
      </c>
      <c r="G76" s="38"/>
      <c r="H76" s="38">
        <v>0</v>
      </c>
      <c r="I76" s="38"/>
      <c r="J76" s="38">
        <v>0</v>
      </c>
      <c r="K76" s="38"/>
      <c r="L76" s="38">
        <v>0</v>
      </c>
      <c r="M76" s="38"/>
      <c r="N76" s="38">
        <v>1</v>
      </c>
      <c r="O76" s="38"/>
      <c r="P76" s="38">
        <v>1</v>
      </c>
      <c r="Q76" s="38"/>
      <c r="R76" s="38">
        <v>0</v>
      </c>
      <c r="S76" s="38"/>
      <c r="T76" s="38">
        <v>2</v>
      </c>
      <c r="U76" s="38"/>
      <c r="V76" s="38">
        <v>1</v>
      </c>
      <c r="W76" s="38"/>
      <c r="X76" s="38">
        <v>0</v>
      </c>
      <c r="Y76" s="38"/>
      <c r="Z76" s="38">
        <v>1</v>
      </c>
      <c r="AA76" s="38"/>
      <c r="AB76" s="38">
        <v>1</v>
      </c>
      <c r="AC76" s="38"/>
      <c r="AD76" s="38">
        <v>3</v>
      </c>
      <c r="AE76" s="38"/>
      <c r="AF76" s="38">
        <v>2</v>
      </c>
      <c r="AG76" s="38"/>
      <c r="AH76" s="38">
        <v>0</v>
      </c>
      <c r="AI76" s="38"/>
      <c r="AJ76" s="38">
        <v>0</v>
      </c>
      <c r="AK76" s="38"/>
      <c r="AL76" s="38">
        <v>0</v>
      </c>
      <c r="AM76" s="38"/>
      <c r="AN76" s="38">
        <v>1</v>
      </c>
      <c r="AO76" s="38"/>
      <c r="AP76" s="38">
        <v>0</v>
      </c>
      <c r="AQ76" s="38"/>
      <c r="AR76" s="38">
        <f>SUM(D76,F76,H76,J76,L76,N76,P76,R76,T76,V76,X76,Z76,AB76,AD76,AF76,AH76,AJ76,AL76,AN76,AP76)</f>
        <v>15</v>
      </c>
      <c r="AS76" s="38"/>
    </row>
    <row r="77" spans="1:46" ht="18.75" customHeight="1" x14ac:dyDescent="0.55000000000000004">
      <c r="A77" s="40"/>
      <c r="B77" s="68"/>
      <c r="C77" s="68" t="s">
        <v>71</v>
      </c>
      <c r="D77" s="38">
        <v>1</v>
      </c>
      <c r="E77" s="38"/>
      <c r="F77" s="38">
        <v>0</v>
      </c>
      <c r="G77" s="38"/>
      <c r="H77" s="38">
        <v>0</v>
      </c>
      <c r="I77" s="38"/>
      <c r="J77" s="38">
        <v>0</v>
      </c>
      <c r="K77" s="38"/>
      <c r="L77" s="38">
        <v>0</v>
      </c>
      <c r="M77" s="38"/>
      <c r="N77" s="38">
        <v>0</v>
      </c>
      <c r="O77" s="38"/>
      <c r="P77" s="38">
        <v>0</v>
      </c>
      <c r="Q77" s="38"/>
      <c r="R77" s="38">
        <v>0</v>
      </c>
      <c r="S77" s="38"/>
      <c r="T77" s="38">
        <v>0</v>
      </c>
      <c r="U77" s="38"/>
      <c r="V77" s="38">
        <v>0</v>
      </c>
      <c r="W77" s="38"/>
      <c r="X77" s="38">
        <v>0</v>
      </c>
      <c r="Y77" s="38"/>
      <c r="Z77" s="38">
        <v>0</v>
      </c>
      <c r="AA77" s="38"/>
      <c r="AB77" s="38">
        <v>0</v>
      </c>
      <c r="AC77" s="38"/>
      <c r="AD77" s="38">
        <v>0</v>
      </c>
      <c r="AE77" s="38"/>
      <c r="AF77" s="38">
        <v>0</v>
      </c>
      <c r="AG77" s="38"/>
      <c r="AH77" s="38">
        <v>0</v>
      </c>
      <c r="AI77" s="38"/>
      <c r="AJ77" s="38">
        <v>0</v>
      </c>
      <c r="AK77" s="38"/>
      <c r="AL77" s="38">
        <v>0</v>
      </c>
      <c r="AM77" s="38"/>
      <c r="AN77" s="38">
        <v>0</v>
      </c>
      <c r="AO77" s="38"/>
      <c r="AP77" s="38">
        <v>0</v>
      </c>
      <c r="AQ77" s="38"/>
      <c r="AR77" s="38">
        <f>SUM(D77,F77,H77,J77,L77,N77,P77,R77,T77,V77,X77,Z77,AB77,AD77,AF77,AH77,AJ77,AL77,AN77,AP77)</f>
        <v>1</v>
      </c>
      <c r="AS77" s="38"/>
    </row>
    <row r="78" spans="1:46" ht="18.75" customHeight="1" x14ac:dyDescent="0.55000000000000004">
      <c r="A78" s="40"/>
      <c r="B78" s="68"/>
      <c r="C78" s="68" t="s">
        <v>104</v>
      </c>
      <c r="D78" s="38">
        <v>0</v>
      </c>
      <c r="E78" s="38"/>
      <c r="F78" s="38">
        <v>0</v>
      </c>
      <c r="G78" s="38"/>
      <c r="H78" s="38">
        <v>0</v>
      </c>
      <c r="I78" s="38"/>
      <c r="J78" s="38">
        <v>0</v>
      </c>
      <c r="K78" s="38"/>
      <c r="L78" s="38">
        <v>0</v>
      </c>
      <c r="M78" s="38"/>
      <c r="N78" s="38">
        <v>0</v>
      </c>
      <c r="O78" s="38"/>
      <c r="P78" s="38">
        <v>0</v>
      </c>
      <c r="Q78" s="38"/>
      <c r="R78" s="38">
        <v>1</v>
      </c>
      <c r="S78" s="38"/>
      <c r="T78" s="38">
        <v>1</v>
      </c>
      <c r="U78" s="38"/>
      <c r="V78" s="38">
        <v>0</v>
      </c>
      <c r="W78" s="38"/>
      <c r="X78" s="38">
        <v>0</v>
      </c>
      <c r="Y78" s="38"/>
      <c r="Z78" s="38">
        <v>0</v>
      </c>
      <c r="AA78" s="38"/>
      <c r="AB78" s="38">
        <v>0</v>
      </c>
      <c r="AC78" s="38"/>
      <c r="AD78" s="38">
        <v>3</v>
      </c>
      <c r="AE78" s="38"/>
      <c r="AF78" s="38">
        <v>3</v>
      </c>
      <c r="AG78" s="38"/>
      <c r="AH78" s="38">
        <v>0</v>
      </c>
      <c r="AI78" s="38"/>
      <c r="AJ78" s="38">
        <v>0</v>
      </c>
      <c r="AK78" s="38"/>
      <c r="AL78" s="38">
        <v>0</v>
      </c>
      <c r="AM78" s="38"/>
      <c r="AN78" s="38">
        <v>1</v>
      </c>
      <c r="AO78" s="38"/>
      <c r="AP78" s="38">
        <v>0</v>
      </c>
      <c r="AQ78" s="38"/>
      <c r="AR78" s="38">
        <f t="shared" ref="AR78:AR82" si="40">SUM(D78,F78,H78,J78,L78,N78,P78,R78,T78,V78,X78,Z78,AB78,AD78,AF78,AH78,AJ78,AL78,AN78,AP78)</f>
        <v>9</v>
      </c>
      <c r="AS78" s="38"/>
    </row>
    <row r="79" spans="1:46" ht="18.75" customHeight="1" x14ac:dyDescent="0.55000000000000004">
      <c r="A79" s="40"/>
      <c r="B79" s="68"/>
      <c r="C79" s="68" t="s">
        <v>105</v>
      </c>
      <c r="D79" s="38">
        <v>1</v>
      </c>
      <c r="E79" s="38"/>
      <c r="F79" s="38">
        <v>0</v>
      </c>
      <c r="G79" s="38"/>
      <c r="H79" s="38">
        <v>0</v>
      </c>
      <c r="I79" s="38"/>
      <c r="J79" s="38">
        <v>0</v>
      </c>
      <c r="K79" s="38"/>
      <c r="L79" s="38">
        <v>0</v>
      </c>
      <c r="M79" s="38"/>
      <c r="N79" s="38">
        <v>0</v>
      </c>
      <c r="O79" s="38"/>
      <c r="P79" s="38">
        <v>0</v>
      </c>
      <c r="Q79" s="38"/>
      <c r="R79" s="38">
        <v>0</v>
      </c>
      <c r="S79" s="38"/>
      <c r="T79" s="38">
        <v>0</v>
      </c>
      <c r="U79" s="38"/>
      <c r="V79" s="38">
        <v>0</v>
      </c>
      <c r="W79" s="38"/>
      <c r="X79" s="38">
        <v>0</v>
      </c>
      <c r="Y79" s="38"/>
      <c r="Z79" s="38">
        <v>0</v>
      </c>
      <c r="AA79" s="38"/>
      <c r="AB79" s="38">
        <v>0</v>
      </c>
      <c r="AC79" s="38"/>
      <c r="AD79" s="38">
        <v>0</v>
      </c>
      <c r="AE79" s="38"/>
      <c r="AF79" s="38">
        <v>0</v>
      </c>
      <c r="AG79" s="38"/>
      <c r="AH79" s="38">
        <v>0</v>
      </c>
      <c r="AI79" s="38"/>
      <c r="AJ79" s="38">
        <v>0</v>
      </c>
      <c r="AK79" s="38"/>
      <c r="AL79" s="38">
        <v>0</v>
      </c>
      <c r="AM79" s="38"/>
      <c r="AN79" s="38">
        <v>0</v>
      </c>
      <c r="AO79" s="38"/>
      <c r="AP79" s="38">
        <v>0</v>
      </c>
      <c r="AQ79" s="38"/>
      <c r="AR79" s="38">
        <f t="shared" si="40"/>
        <v>1</v>
      </c>
      <c r="AS79" s="38"/>
    </row>
    <row r="80" spans="1:46" ht="18.75" customHeight="1" x14ac:dyDescent="0.55000000000000004">
      <c r="A80" s="40"/>
      <c r="B80" s="68"/>
      <c r="C80" s="68" t="s">
        <v>106</v>
      </c>
      <c r="D80" s="38">
        <v>0</v>
      </c>
      <c r="E80" s="38"/>
      <c r="F80" s="38">
        <v>0</v>
      </c>
      <c r="G80" s="38"/>
      <c r="H80" s="38">
        <v>0</v>
      </c>
      <c r="I80" s="38"/>
      <c r="J80" s="38">
        <v>0</v>
      </c>
      <c r="K80" s="38"/>
      <c r="L80" s="38">
        <v>0</v>
      </c>
      <c r="M80" s="38"/>
      <c r="N80" s="38">
        <v>0</v>
      </c>
      <c r="O80" s="38"/>
      <c r="P80" s="38">
        <v>0</v>
      </c>
      <c r="Q80" s="38"/>
      <c r="R80" s="38">
        <v>0</v>
      </c>
      <c r="S80" s="38"/>
      <c r="T80" s="38">
        <v>0</v>
      </c>
      <c r="U80" s="38"/>
      <c r="V80" s="38">
        <v>0</v>
      </c>
      <c r="W80" s="38"/>
      <c r="X80" s="38">
        <v>0</v>
      </c>
      <c r="Y80" s="38"/>
      <c r="Z80" s="38">
        <v>0</v>
      </c>
      <c r="AA80" s="38"/>
      <c r="AB80" s="38">
        <v>0</v>
      </c>
      <c r="AC80" s="38"/>
      <c r="AD80" s="38">
        <v>0</v>
      </c>
      <c r="AE80" s="38"/>
      <c r="AF80" s="38">
        <v>0</v>
      </c>
      <c r="AG80" s="38"/>
      <c r="AH80" s="38">
        <v>0</v>
      </c>
      <c r="AI80" s="38"/>
      <c r="AJ80" s="38">
        <v>1</v>
      </c>
      <c r="AK80" s="38"/>
      <c r="AL80" s="38">
        <v>0</v>
      </c>
      <c r="AM80" s="38"/>
      <c r="AN80" s="38">
        <v>0</v>
      </c>
      <c r="AO80" s="38"/>
      <c r="AP80" s="38">
        <v>0</v>
      </c>
      <c r="AQ80" s="38"/>
      <c r="AR80" s="38">
        <f t="shared" si="40"/>
        <v>1</v>
      </c>
      <c r="AS80" s="38"/>
    </row>
    <row r="81" spans="1:45" ht="18.75" customHeight="1" x14ac:dyDescent="0.55000000000000004">
      <c r="A81" s="40"/>
      <c r="B81" s="68"/>
      <c r="C81" s="68" t="s">
        <v>70</v>
      </c>
      <c r="D81" s="38">
        <v>0</v>
      </c>
      <c r="E81" s="38"/>
      <c r="F81" s="38">
        <v>0</v>
      </c>
      <c r="G81" s="38"/>
      <c r="H81" s="38">
        <v>0</v>
      </c>
      <c r="I81" s="38"/>
      <c r="J81" s="38">
        <v>0</v>
      </c>
      <c r="K81" s="38"/>
      <c r="L81" s="38">
        <v>0</v>
      </c>
      <c r="M81" s="38"/>
      <c r="N81" s="38">
        <v>0</v>
      </c>
      <c r="O81" s="38"/>
      <c r="P81" s="38">
        <v>0</v>
      </c>
      <c r="Q81" s="38"/>
      <c r="R81" s="38">
        <v>0</v>
      </c>
      <c r="S81" s="38"/>
      <c r="T81" s="38">
        <v>0</v>
      </c>
      <c r="U81" s="38"/>
      <c r="V81" s="38">
        <v>0</v>
      </c>
      <c r="W81" s="38"/>
      <c r="X81" s="38">
        <v>0</v>
      </c>
      <c r="Y81" s="38"/>
      <c r="Z81" s="38">
        <v>0</v>
      </c>
      <c r="AA81" s="38"/>
      <c r="AB81" s="38">
        <v>0</v>
      </c>
      <c r="AC81" s="38"/>
      <c r="AD81" s="38">
        <v>0</v>
      </c>
      <c r="AE81" s="38"/>
      <c r="AF81" s="38">
        <v>0</v>
      </c>
      <c r="AG81" s="38"/>
      <c r="AH81" s="38">
        <v>0</v>
      </c>
      <c r="AI81" s="38"/>
      <c r="AJ81" s="38">
        <v>0</v>
      </c>
      <c r="AK81" s="38"/>
      <c r="AL81" s="38">
        <v>1</v>
      </c>
      <c r="AM81" s="38"/>
      <c r="AN81" s="38">
        <v>0</v>
      </c>
      <c r="AO81" s="38"/>
      <c r="AP81" s="38">
        <v>1</v>
      </c>
      <c r="AQ81" s="38"/>
      <c r="AR81" s="38">
        <f t="shared" si="40"/>
        <v>2</v>
      </c>
      <c r="AS81" s="38"/>
    </row>
    <row r="82" spans="1:45" ht="18.75" customHeight="1" x14ac:dyDescent="0.55000000000000004">
      <c r="A82" s="40"/>
      <c r="B82" s="68"/>
      <c r="C82" s="68" t="s">
        <v>107</v>
      </c>
      <c r="D82" s="38">
        <v>0</v>
      </c>
      <c r="E82" s="38"/>
      <c r="F82" s="38">
        <v>0</v>
      </c>
      <c r="G82" s="38"/>
      <c r="H82" s="38">
        <v>0</v>
      </c>
      <c r="I82" s="38"/>
      <c r="J82" s="38">
        <v>0</v>
      </c>
      <c r="K82" s="38"/>
      <c r="L82" s="38">
        <v>1</v>
      </c>
      <c r="M82" s="38"/>
      <c r="N82" s="38">
        <v>0</v>
      </c>
      <c r="O82" s="38"/>
      <c r="P82" s="38">
        <v>0</v>
      </c>
      <c r="Q82" s="38"/>
      <c r="R82" s="38">
        <v>0</v>
      </c>
      <c r="S82" s="38"/>
      <c r="T82" s="38">
        <v>0</v>
      </c>
      <c r="U82" s="38"/>
      <c r="V82" s="38">
        <v>0</v>
      </c>
      <c r="W82" s="38"/>
      <c r="X82" s="38">
        <v>0</v>
      </c>
      <c r="Y82" s="38"/>
      <c r="Z82" s="38">
        <v>0</v>
      </c>
      <c r="AA82" s="38"/>
      <c r="AB82" s="38">
        <v>0</v>
      </c>
      <c r="AC82" s="38"/>
      <c r="AD82" s="38">
        <v>0</v>
      </c>
      <c r="AE82" s="38"/>
      <c r="AF82" s="38">
        <v>0</v>
      </c>
      <c r="AG82" s="38"/>
      <c r="AH82" s="38">
        <v>0</v>
      </c>
      <c r="AI82" s="38"/>
      <c r="AJ82" s="38">
        <v>0</v>
      </c>
      <c r="AK82" s="38"/>
      <c r="AL82" s="38">
        <v>0</v>
      </c>
      <c r="AM82" s="38"/>
      <c r="AN82" s="38">
        <v>0</v>
      </c>
      <c r="AO82" s="38"/>
      <c r="AP82" s="38">
        <v>0</v>
      </c>
      <c r="AQ82" s="38"/>
      <c r="AR82" s="38">
        <f t="shared" si="40"/>
        <v>1</v>
      </c>
      <c r="AS82" s="38"/>
    </row>
    <row r="83" spans="1:45" ht="18.75" customHeight="1" x14ac:dyDescent="0.55000000000000004">
      <c r="A83" s="40"/>
      <c r="B83" s="68"/>
      <c r="C83" s="68" t="s">
        <v>108</v>
      </c>
      <c r="D83" s="69">
        <v>80000</v>
      </c>
      <c r="E83" s="69"/>
      <c r="F83" s="69">
        <v>0</v>
      </c>
      <c r="G83" s="69"/>
      <c r="H83" s="69">
        <v>0</v>
      </c>
      <c r="I83" s="69"/>
      <c r="J83" s="69">
        <v>0</v>
      </c>
      <c r="K83" s="69"/>
      <c r="L83" s="69">
        <v>5000</v>
      </c>
      <c r="M83" s="69"/>
      <c r="N83" s="69">
        <v>18000</v>
      </c>
      <c r="O83" s="69"/>
      <c r="P83" s="69">
        <v>18000</v>
      </c>
      <c r="Q83" s="69"/>
      <c r="R83" s="69">
        <v>7000</v>
      </c>
      <c r="S83" s="69"/>
      <c r="T83" s="69">
        <v>12000</v>
      </c>
      <c r="U83" s="69"/>
      <c r="V83" s="69">
        <v>0</v>
      </c>
      <c r="W83" s="69"/>
      <c r="X83" s="69">
        <v>0</v>
      </c>
      <c r="Y83" s="69"/>
      <c r="Z83" s="69">
        <v>0</v>
      </c>
      <c r="AA83" s="69"/>
      <c r="AB83" s="69">
        <v>0</v>
      </c>
      <c r="AC83" s="69"/>
      <c r="AD83" s="69">
        <v>37000</v>
      </c>
      <c r="AE83" s="69"/>
      <c r="AF83" s="69">
        <v>3035500</v>
      </c>
      <c r="AG83" s="69"/>
      <c r="AH83" s="69">
        <v>0</v>
      </c>
      <c r="AI83" s="69"/>
      <c r="AJ83" s="69">
        <v>0</v>
      </c>
      <c r="AK83" s="69"/>
      <c r="AL83" s="69">
        <v>0</v>
      </c>
      <c r="AM83" s="69"/>
      <c r="AN83" s="69">
        <v>33000</v>
      </c>
      <c r="AO83" s="69"/>
      <c r="AP83" s="69">
        <v>500000</v>
      </c>
      <c r="AQ83" s="69"/>
      <c r="AR83" s="69">
        <f>SUM(D83,F83,H83,J83,L83,N83,P83,R83,T83,V83,X83,Z83,AB83,AD83,AF83,AH83,AJ83,AL83,AN83,AP83)</f>
        <v>3745500</v>
      </c>
      <c r="AS83" s="69"/>
    </row>
    <row r="84" spans="1:45" ht="18.75" customHeight="1" x14ac:dyDescent="0.55000000000000004">
      <c r="A84" s="40"/>
      <c r="B84" s="40" t="s">
        <v>109</v>
      </c>
      <c r="C84" s="4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</row>
    <row r="85" spans="1:45" ht="18.75" customHeight="1" x14ac:dyDescent="0.55000000000000004">
      <c r="A85" s="40"/>
      <c r="B85" s="40" t="s">
        <v>101</v>
      </c>
      <c r="C85" s="40"/>
      <c r="D85" s="63">
        <v>2</v>
      </c>
      <c r="E85" s="63"/>
      <c r="F85" s="63">
        <v>1</v>
      </c>
      <c r="G85" s="63"/>
      <c r="H85" s="63">
        <v>0</v>
      </c>
      <c r="I85" s="63"/>
      <c r="J85" s="63">
        <v>1</v>
      </c>
      <c r="K85" s="63"/>
      <c r="L85" s="63">
        <v>0</v>
      </c>
      <c r="M85" s="63"/>
      <c r="N85" s="63">
        <v>1</v>
      </c>
      <c r="O85" s="63"/>
      <c r="P85" s="63">
        <v>1</v>
      </c>
      <c r="Q85" s="63"/>
      <c r="R85" s="63">
        <v>1</v>
      </c>
      <c r="S85" s="63"/>
      <c r="T85" s="63">
        <v>1</v>
      </c>
      <c r="U85" s="63"/>
      <c r="V85" s="63">
        <v>0</v>
      </c>
      <c r="W85" s="63"/>
      <c r="X85" s="63">
        <v>0</v>
      </c>
      <c r="Y85" s="63"/>
      <c r="Z85" s="63">
        <v>0</v>
      </c>
      <c r="AA85" s="63"/>
      <c r="AB85" s="63">
        <v>0</v>
      </c>
      <c r="AC85" s="63"/>
      <c r="AD85" s="63">
        <v>4</v>
      </c>
      <c r="AE85" s="63"/>
      <c r="AF85" s="63">
        <v>3</v>
      </c>
      <c r="AG85" s="63"/>
      <c r="AH85" s="63">
        <v>0</v>
      </c>
      <c r="AI85" s="63"/>
      <c r="AJ85" s="63">
        <v>1</v>
      </c>
      <c r="AK85" s="63"/>
      <c r="AL85" s="63">
        <v>0</v>
      </c>
      <c r="AM85" s="63"/>
      <c r="AN85" s="63">
        <v>0</v>
      </c>
      <c r="AO85" s="63"/>
      <c r="AP85" s="63">
        <v>0</v>
      </c>
      <c r="AQ85" s="63"/>
      <c r="AR85" s="63">
        <f>SUM(D85,F85,H85,J85,L85,N85,P85,R85,T85,V85,X85,Z85,AB85,AD85,AF85,AH85,AJ85,AL85,AN85,AP85)</f>
        <v>16</v>
      </c>
      <c r="AS85" s="64">
        <f>AR85*100/AR71</f>
        <v>4.9689440993788816</v>
      </c>
    </row>
    <row r="86" spans="1:45" ht="21" customHeight="1" x14ac:dyDescent="0.55000000000000004">
      <c r="A86" s="40"/>
      <c r="B86" s="68"/>
      <c r="C86" s="68" t="s">
        <v>110</v>
      </c>
      <c r="D86" s="38"/>
      <c r="E86" s="38"/>
      <c r="F86" s="38"/>
      <c r="G86" s="38"/>
      <c r="H86" s="38">
        <v>0</v>
      </c>
      <c r="I86" s="38"/>
      <c r="J86" s="38"/>
      <c r="K86" s="38"/>
      <c r="L86" s="38">
        <v>0</v>
      </c>
      <c r="M86" s="38"/>
      <c r="N86" s="38">
        <v>0</v>
      </c>
      <c r="O86" s="38"/>
      <c r="P86" s="38">
        <v>0</v>
      </c>
      <c r="Q86" s="38"/>
      <c r="R86" s="38">
        <v>0</v>
      </c>
      <c r="S86" s="38"/>
      <c r="T86" s="38">
        <v>0</v>
      </c>
      <c r="U86" s="38"/>
      <c r="V86" s="38">
        <v>0</v>
      </c>
      <c r="W86" s="38"/>
      <c r="X86" s="38">
        <v>0</v>
      </c>
      <c r="Y86" s="38"/>
      <c r="Z86" s="38">
        <v>0</v>
      </c>
      <c r="AA86" s="38"/>
      <c r="AB86" s="38">
        <v>0</v>
      </c>
      <c r="AC86" s="38"/>
      <c r="AD86" s="38" t="s">
        <v>111</v>
      </c>
      <c r="AE86" s="38"/>
      <c r="AF86" s="38">
        <v>0</v>
      </c>
      <c r="AG86" s="38"/>
      <c r="AH86" s="38">
        <v>0</v>
      </c>
      <c r="AI86" s="38"/>
      <c r="AJ86" s="38" t="s">
        <v>112</v>
      </c>
      <c r="AK86" s="38"/>
      <c r="AL86" s="38">
        <v>0</v>
      </c>
      <c r="AM86" s="38"/>
      <c r="AN86" s="38">
        <v>0</v>
      </c>
      <c r="AO86" s="38"/>
      <c r="AP86" s="38">
        <v>0</v>
      </c>
      <c r="AQ86" s="38"/>
      <c r="AR86" s="38" t="s">
        <v>113</v>
      </c>
      <c r="AS86" s="38"/>
    </row>
    <row r="87" spans="1:45" x14ac:dyDescent="0.6">
      <c r="A87" s="40"/>
      <c r="B87" s="67"/>
      <c r="C87" s="66" t="s">
        <v>102</v>
      </c>
      <c r="D87" s="38"/>
      <c r="E87" s="38"/>
      <c r="F87" s="38">
        <v>0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</row>
    <row r="88" spans="1:45" x14ac:dyDescent="0.6">
      <c r="A88" s="40"/>
      <c r="B88" s="67"/>
      <c r="C88" s="71" t="s">
        <v>73</v>
      </c>
      <c r="D88" s="38">
        <v>0</v>
      </c>
      <c r="E88" s="38"/>
      <c r="F88" s="38"/>
      <c r="G88" s="38"/>
      <c r="H88" s="38">
        <v>0</v>
      </c>
      <c r="I88" s="38"/>
      <c r="J88" s="38">
        <v>0</v>
      </c>
      <c r="K88" s="38"/>
      <c r="L88" s="38">
        <v>0</v>
      </c>
      <c r="M88" s="38"/>
      <c r="N88" s="38">
        <v>0</v>
      </c>
      <c r="O88" s="38"/>
      <c r="P88" s="38">
        <v>0</v>
      </c>
      <c r="Q88" s="38"/>
      <c r="R88" s="38">
        <v>0</v>
      </c>
      <c r="S88" s="38"/>
      <c r="T88" s="38">
        <v>0</v>
      </c>
      <c r="U88" s="38"/>
      <c r="V88" s="38">
        <v>0</v>
      </c>
      <c r="W88" s="38"/>
      <c r="X88" s="38">
        <v>0</v>
      </c>
      <c r="Y88" s="38"/>
      <c r="Z88" s="38">
        <v>0</v>
      </c>
      <c r="AA88" s="38"/>
      <c r="AB88" s="38">
        <v>0</v>
      </c>
      <c r="AC88" s="38"/>
      <c r="AD88" s="38">
        <v>1</v>
      </c>
      <c r="AE88" s="38"/>
      <c r="AF88" s="38">
        <v>0</v>
      </c>
      <c r="AG88" s="38"/>
      <c r="AH88" s="38">
        <v>0</v>
      </c>
      <c r="AI88" s="38"/>
      <c r="AJ88" s="38">
        <v>0</v>
      </c>
      <c r="AK88" s="38"/>
      <c r="AL88" s="38">
        <v>0</v>
      </c>
      <c r="AM88" s="38"/>
      <c r="AN88" s="38">
        <v>0</v>
      </c>
      <c r="AO88" s="38"/>
      <c r="AP88" s="38">
        <v>0</v>
      </c>
      <c r="AQ88" s="38"/>
      <c r="AR88" s="38">
        <f t="shared" ref="AR88:AR90" si="41">SUM(D88,F88,H88,J88,L88,N88,P88,R88,T88,V88,X88,Z88,AB88,AD88,AF88,AH88,AJ88,AL88,AN88,AP88)</f>
        <v>1</v>
      </c>
      <c r="AS88" s="38"/>
    </row>
    <row r="89" spans="1:45" x14ac:dyDescent="0.6">
      <c r="A89" s="40"/>
      <c r="B89" s="67"/>
      <c r="C89" s="71" t="s">
        <v>105</v>
      </c>
      <c r="D89" s="38">
        <v>0</v>
      </c>
      <c r="E89" s="38"/>
      <c r="F89" s="38"/>
      <c r="G89" s="38"/>
      <c r="H89" s="38">
        <v>0</v>
      </c>
      <c r="I89" s="38"/>
      <c r="J89" s="38">
        <v>0</v>
      </c>
      <c r="K89" s="38"/>
      <c r="L89" s="38">
        <v>0</v>
      </c>
      <c r="M89" s="38"/>
      <c r="N89" s="38">
        <v>0</v>
      </c>
      <c r="O89" s="38"/>
      <c r="P89" s="38">
        <v>0</v>
      </c>
      <c r="Q89" s="38"/>
      <c r="R89" s="38">
        <v>0</v>
      </c>
      <c r="S89" s="38"/>
      <c r="T89" s="38">
        <v>0</v>
      </c>
      <c r="U89" s="38"/>
      <c r="V89" s="38">
        <v>0</v>
      </c>
      <c r="W89" s="38"/>
      <c r="X89" s="38">
        <v>0</v>
      </c>
      <c r="Y89" s="38"/>
      <c r="Z89" s="38">
        <v>0</v>
      </c>
      <c r="AA89" s="38"/>
      <c r="AB89" s="38">
        <v>0</v>
      </c>
      <c r="AC89" s="38"/>
      <c r="AD89" s="38">
        <v>1</v>
      </c>
      <c r="AE89" s="38"/>
      <c r="AF89" s="38">
        <v>0</v>
      </c>
      <c r="AG89" s="38"/>
      <c r="AH89" s="38">
        <v>0</v>
      </c>
      <c r="AI89" s="38"/>
      <c r="AJ89" s="38">
        <v>2</v>
      </c>
      <c r="AK89" s="38"/>
      <c r="AL89" s="38">
        <v>0</v>
      </c>
      <c r="AM89" s="38"/>
      <c r="AN89" s="38">
        <v>0</v>
      </c>
      <c r="AO89" s="38"/>
      <c r="AP89" s="38">
        <v>0</v>
      </c>
      <c r="AQ89" s="38"/>
      <c r="AR89" s="38">
        <f t="shared" si="41"/>
        <v>3</v>
      </c>
      <c r="AS89" s="38"/>
    </row>
    <row r="90" spans="1:45" x14ac:dyDescent="0.6">
      <c r="A90" s="40"/>
      <c r="B90" s="67"/>
      <c r="C90" s="71" t="s">
        <v>104</v>
      </c>
      <c r="D90" s="38">
        <v>0</v>
      </c>
      <c r="E90" s="38"/>
      <c r="F90" s="38"/>
      <c r="G90" s="38"/>
      <c r="H90" s="38">
        <v>0</v>
      </c>
      <c r="I90" s="38"/>
      <c r="J90" s="38">
        <v>0</v>
      </c>
      <c r="K90" s="38"/>
      <c r="L90" s="38">
        <v>0</v>
      </c>
      <c r="M90" s="38"/>
      <c r="N90" s="38">
        <v>0</v>
      </c>
      <c r="O90" s="38"/>
      <c r="P90" s="38">
        <v>0</v>
      </c>
      <c r="Q90" s="38"/>
      <c r="R90" s="38">
        <v>0</v>
      </c>
      <c r="S90" s="38"/>
      <c r="T90" s="38">
        <v>0</v>
      </c>
      <c r="U90" s="38"/>
      <c r="V90" s="38">
        <v>0</v>
      </c>
      <c r="W90" s="38"/>
      <c r="X90" s="38">
        <v>0</v>
      </c>
      <c r="Y90" s="38"/>
      <c r="Z90" s="38">
        <v>0</v>
      </c>
      <c r="AA90" s="38"/>
      <c r="AB90" s="38">
        <v>0</v>
      </c>
      <c r="AC90" s="38"/>
      <c r="AD90" s="38">
        <v>1</v>
      </c>
      <c r="AE90" s="38"/>
      <c r="AF90" s="38">
        <v>0</v>
      </c>
      <c r="AG90" s="38"/>
      <c r="AH90" s="38">
        <v>0</v>
      </c>
      <c r="AI90" s="38"/>
      <c r="AJ90" s="38">
        <v>1</v>
      </c>
      <c r="AK90" s="38"/>
      <c r="AL90" s="38">
        <v>0</v>
      </c>
      <c r="AM90" s="38"/>
      <c r="AN90" s="38">
        <v>0</v>
      </c>
      <c r="AO90" s="38"/>
      <c r="AP90" s="38">
        <v>0</v>
      </c>
      <c r="AQ90" s="38"/>
      <c r="AR90" s="38">
        <f t="shared" si="41"/>
        <v>2</v>
      </c>
      <c r="AS90" s="38"/>
    </row>
    <row r="91" spans="1:45" ht="18.75" customHeight="1" x14ac:dyDescent="0.6">
      <c r="A91" s="40"/>
      <c r="B91" s="67"/>
      <c r="C91" s="68" t="s">
        <v>108</v>
      </c>
      <c r="D91" s="69">
        <v>0</v>
      </c>
      <c r="E91" s="69"/>
      <c r="F91" s="69">
        <v>0</v>
      </c>
      <c r="G91" s="69"/>
      <c r="H91" s="69">
        <v>0</v>
      </c>
      <c r="I91" s="69"/>
      <c r="J91" s="69">
        <v>0</v>
      </c>
      <c r="K91" s="69"/>
      <c r="L91" s="69">
        <v>0</v>
      </c>
      <c r="M91" s="69"/>
      <c r="N91" s="69">
        <v>0</v>
      </c>
      <c r="O91" s="69"/>
      <c r="P91" s="69">
        <v>0</v>
      </c>
      <c r="Q91" s="69"/>
      <c r="R91" s="69">
        <v>0</v>
      </c>
      <c r="S91" s="69"/>
      <c r="T91" s="69">
        <v>0</v>
      </c>
      <c r="U91" s="69"/>
      <c r="V91" s="69">
        <v>0</v>
      </c>
      <c r="W91" s="69"/>
      <c r="X91" s="69">
        <v>0</v>
      </c>
      <c r="Y91" s="69"/>
      <c r="Z91" s="69">
        <v>0</v>
      </c>
      <c r="AA91" s="69"/>
      <c r="AB91" s="69">
        <v>0</v>
      </c>
      <c r="AC91" s="69"/>
      <c r="AD91" s="69">
        <v>0</v>
      </c>
      <c r="AE91" s="69"/>
      <c r="AF91" s="69">
        <v>0</v>
      </c>
      <c r="AG91" s="69"/>
      <c r="AH91" s="69">
        <v>0</v>
      </c>
      <c r="AI91" s="69"/>
      <c r="AJ91" s="69">
        <v>2500</v>
      </c>
      <c r="AK91" s="69"/>
      <c r="AL91" s="69">
        <v>0</v>
      </c>
      <c r="AM91" s="69"/>
      <c r="AN91" s="69">
        <v>0</v>
      </c>
      <c r="AO91" s="69"/>
      <c r="AP91" s="69">
        <v>0</v>
      </c>
      <c r="AQ91" s="69"/>
      <c r="AR91" s="69">
        <f>SUM(D91,F91,H91,J91,L91,N91,P91,R91,T91,V91,X91,Z91,AB91,AD91,AF91,AH91,AJ91,AL91,AN91,AP91)</f>
        <v>2500</v>
      </c>
      <c r="AS91" s="69"/>
    </row>
    <row r="92" spans="1:45" ht="18.75" customHeight="1" x14ac:dyDescent="0.55000000000000004">
      <c r="A92" s="40"/>
      <c r="B92" s="40" t="s">
        <v>114</v>
      </c>
      <c r="C92" s="40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</row>
    <row r="93" spans="1:45" ht="18.75" customHeight="1" x14ac:dyDescent="0.55000000000000004">
      <c r="A93" s="40"/>
      <c r="B93" s="40" t="s">
        <v>101</v>
      </c>
      <c r="C93" s="40"/>
      <c r="D93" s="63">
        <f>SUM(D94:D99)</f>
        <v>2</v>
      </c>
      <c r="E93" s="70"/>
      <c r="F93" s="70">
        <f>SUM(F94:F99)</f>
        <v>0</v>
      </c>
      <c r="G93" s="70"/>
      <c r="H93" s="70">
        <f>SUM(H94:H99)</f>
        <v>0</v>
      </c>
      <c r="I93" s="70"/>
      <c r="J93" s="70">
        <f>SUM(J94:J99)</f>
        <v>0</v>
      </c>
      <c r="K93" s="70"/>
      <c r="L93" s="70">
        <f>SUM(L94:L99)</f>
        <v>2</v>
      </c>
      <c r="M93" s="70"/>
      <c r="N93" s="70">
        <f>SUM(N94:N99)</f>
        <v>0</v>
      </c>
      <c r="O93" s="70"/>
      <c r="P93" s="70">
        <f>SUM(P94:P99)</f>
        <v>1</v>
      </c>
      <c r="Q93" s="70"/>
      <c r="R93" s="70">
        <f>SUM(R94:R99)</f>
        <v>3</v>
      </c>
      <c r="S93" s="70"/>
      <c r="T93" s="70">
        <f>SUM(T94:T98)</f>
        <v>1</v>
      </c>
      <c r="U93" s="70"/>
      <c r="V93" s="70">
        <f>SUM(V94:V99)</f>
        <v>0</v>
      </c>
      <c r="W93" s="70"/>
      <c r="X93" s="70">
        <f>SUM(X94:X99)</f>
        <v>0</v>
      </c>
      <c r="Y93" s="70"/>
      <c r="Z93" s="70">
        <f>SUM(Z94:Z99)</f>
        <v>4</v>
      </c>
      <c r="AA93" s="70"/>
      <c r="AB93" s="70">
        <f>SUM(AB94:AB99)</f>
        <v>1</v>
      </c>
      <c r="AC93" s="70"/>
      <c r="AD93" s="70">
        <f>SUM(AD94:AD99)</f>
        <v>7</v>
      </c>
      <c r="AE93" s="70"/>
      <c r="AF93" s="70">
        <f>SUM(AF94:AF99)</f>
        <v>3</v>
      </c>
      <c r="AG93" s="70"/>
      <c r="AH93" s="70">
        <f>SUM(AH94:AH99)</f>
        <v>1</v>
      </c>
      <c r="AI93" s="70"/>
      <c r="AJ93" s="70">
        <f>SUM(AJ94:AJ99)</f>
        <v>2</v>
      </c>
      <c r="AK93" s="70"/>
      <c r="AL93" s="70">
        <f>SUM(AL94:AL99)</f>
        <v>2</v>
      </c>
      <c r="AM93" s="70"/>
      <c r="AN93" s="70">
        <f>SUM(AN94:AN99)</f>
        <v>1</v>
      </c>
      <c r="AO93" s="70"/>
      <c r="AP93" s="70">
        <f>SUM(AP94:AP99)</f>
        <v>0</v>
      </c>
      <c r="AQ93" s="70"/>
      <c r="AR93" s="70">
        <f>SUM(AR94:AR99)</f>
        <v>30</v>
      </c>
      <c r="AS93" s="73">
        <f>AR93*100/AR71</f>
        <v>9.316770186335404</v>
      </c>
    </row>
    <row r="94" spans="1:45" ht="18.75" customHeight="1" x14ac:dyDescent="0.55000000000000004">
      <c r="A94" s="40"/>
      <c r="B94" s="68"/>
      <c r="C94" s="68" t="s">
        <v>3</v>
      </c>
      <c r="D94" s="38">
        <v>0</v>
      </c>
      <c r="E94" s="38"/>
      <c r="F94" s="38">
        <v>0</v>
      </c>
      <c r="G94" s="38"/>
      <c r="H94" s="38">
        <v>0</v>
      </c>
      <c r="I94" s="38"/>
      <c r="J94" s="38">
        <v>0</v>
      </c>
      <c r="K94" s="38"/>
      <c r="L94" s="38">
        <v>0</v>
      </c>
      <c r="M94" s="38"/>
      <c r="N94" s="38">
        <v>0</v>
      </c>
      <c r="O94" s="38"/>
      <c r="P94" s="38">
        <v>0</v>
      </c>
      <c r="Q94" s="38"/>
      <c r="R94" s="38">
        <v>0</v>
      </c>
      <c r="S94" s="38"/>
      <c r="T94" s="38">
        <v>0</v>
      </c>
      <c r="U94" s="38"/>
      <c r="V94" s="38">
        <v>0</v>
      </c>
      <c r="W94" s="38"/>
      <c r="X94" s="38">
        <v>0</v>
      </c>
      <c r="Y94" s="38"/>
      <c r="Z94" s="38">
        <v>0</v>
      </c>
      <c r="AA94" s="38"/>
      <c r="AB94" s="38">
        <v>0</v>
      </c>
      <c r="AC94" s="38"/>
      <c r="AD94" s="38">
        <v>0</v>
      </c>
      <c r="AE94" s="38"/>
      <c r="AF94" s="38">
        <v>0</v>
      </c>
      <c r="AG94" s="38"/>
      <c r="AH94" s="38">
        <v>0</v>
      </c>
      <c r="AI94" s="38"/>
      <c r="AJ94" s="38">
        <v>0</v>
      </c>
      <c r="AK94" s="38"/>
      <c r="AL94" s="38">
        <v>0</v>
      </c>
      <c r="AM94" s="38"/>
      <c r="AN94" s="38">
        <v>0</v>
      </c>
      <c r="AO94" s="38"/>
      <c r="AP94" s="38">
        <v>0</v>
      </c>
      <c r="AQ94" s="38"/>
      <c r="AR94" s="38">
        <f>SUM(D94,F94,H94,J94,L94,N94,P94,R94,T94,V94,X94,Z94,AB94,AD94,AF94,AH94,AJ94,AL94,AN94,AP94)</f>
        <v>0</v>
      </c>
      <c r="AS94" s="38"/>
    </row>
    <row r="95" spans="1:45" x14ac:dyDescent="0.55000000000000004">
      <c r="A95" s="40"/>
      <c r="B95" s="68"/>
      <c r="C95" s="68" t="s">
        <v>115</v>
      </c>
      <c r="D95" s="38">
        <v>0</v>
      </c>
      <c r="E95" s="38"/>
      <c r="F95" s="38">
        <v>0</v>
      </c>
      <c r="G95" s="38"/>
      <c r="H95" s="38">
        <v>0</v>
      </c>
      <c r="I95" s="38"/>
      <c r="J95" s="38">
        <v>0</v>
      </c>
      <c r="K95" s="38"/>
      <c r="L95" s="38">
        <v>1</v>
      </c>
      <c r="M95" s="38"/>
      <c r="N95" s="38">
        <v>0</v>
      </c>
      <c r="O95" s="38"/>
      <c r="P95" s="38">
        <v>0</v>
      </c>
      <c r="Q95" s="38"/>
      <c r="R95" s="38">
        <v>0</v>
      </c>
      <c r="S95" s="38"/>
      <c r="T95" s="38">
        <v>0</v>
      </c>
      <c r="U95" s="38"/>
      <c r="V95" s="38">
        <v>0</v>
      </c>
      <c r="W95" s="38"/>
      <c r="X95" s="38">
        <v>0</v>
      </c>
      <c r="Y95" s="38"/>
      <c r="Z95" s="38">
        <v>0</v>
      </c>
      <c r="AA95" s="38"/>
      <c r="AB95" s="38">
        <v>0</v>
      </c>
      <c r="AC95" s="38"/>
      <c r="AD95" s="38">
        <v>1</v>
      </c>
      <c r="AE95" s="38"/>
      <c r="AF95" s="38">
        <v>0</v>
      </c>
      <c r="AG95" s="38"/>
      <c r="AH95" s="38">
        <v>0</v>
      </c>
      <c r="AI95" s="38"/>
      <c r="AJ95" s="38">
        <v>0</v>
      </c>
      <c r="AK95" s="38"/>
      <c r="AL95" s="38">
        <v>0</v>
      </c>
      <c r="AM95" s="38"/>
      <c r="AN95" s="38">
        <v>0</v>
      </c>
      <c r="AO95" s="38"/>
      <c r="AP95" s="38">
        <v>0</v>
      </c>
      <c r="AQ95" s="38"/>
      <c r="AR95" s="38">
        <f>SUM(D95,F95,H95,J95,L95,N95,P95,R95,T95,V95,X95,Z95,AB95,AD95,AF95,AH95,AJ95,AL95,AN95,AP95)</f>
        <v>2</v>
      </c>
      <c r="AS95" s="38"/>
    </row>
    <row r="96" spans="1:45" x14ac:dyDescent="0.55000000000000004">
      <c r="A96" s="40"/>
      <c r="B96" s="68"/>
      <c r="C96" s="68" t="s">
        <v>116</v>
      </c>
      <c r="D96" s="38">
        <v>0</v>
      </c>
      <c r="E96" s="38"/>
      <c r="F96" s="38">
        <v>0</v>
      </c>
      <c r="G96" s="38"/>
      <c r="H96" s="38">
        <v>0</v>
      </c>
      <c r="I96" s="38"/>
      <c r="J96" s="38">
        <v>0</v>
      </c>
      <c r="K96" s="38"/>
      <c r="L96" s="38">
        <v>0</v>
      </c>
      <c r="M96" s="38"/>
      <c r="N96" s="38">
        <v>0</v>
      </c>
      <c r="O96" s="38"/>
      <c r="P96" s="38">
        <v>0</v>
      </c>
      <c r="Q96" s="38"/>
      <c r="R96" s="38">
        <v>0</v>
      </c>
      <c r="S96" s="38"/>
      <c r="T96" s="38">
        <v>0</v>
      </c>
      <c r="U96" s="38"/>
      <c r="V96" s="38">
        <v>0</v>
      </c>
      <c r="W96" s="38"/>
      <c r="X96" s="38">
        <v>0</v>
      </c>
      <c r="Y96" s="38"/>
      <c r="Z96" s="38">
        <v>0</v>
      </c>
      <c r="AA96" s="38"/>
      <c r="AB96" s="38">
        <v>0</v>
      </c>
      <c r="AC96" s="38"/>
      <c r="AD96" s="38">
        <v>2</v>
      </c>
      <c r="AE96" s="38"/>
      <c r="AF96" s="38">
        <v>0</v>
      </c>
      <c r="AG96" s="38"/>
      <c r="AH96" s="38">
        <v>0</v>
      </c>
      <c r="AI96" s="38"/>
      <c r="AJ96" s="38">
        <v>0</v>
      </c>
      <c r="AK96" s="38"/>
      <c r="AL96" s="38">
        <v>0</v>
      </c>
      <c r="AM96" s="38"/>
      <c r="AN96" s="38">
        <v>0</v>
      </c>
      <c r="AO96" s="38"/>
      <c r="AP96" s="38">
        <v>0</v>
      </c>
      <c r="AQ96" s="38"/>
      <c r="AR96" s="38">
        <f>SUM(D96,F96,H96,J96,L96,N96,P96,R96,T96,V96,X96,Z96,AB96,AD96,AF96,AH96,AJ96,AL96,AN96,AP96)</f>
        <v>2</v>
      </c>
      <c r="AS96" s="38"/>
    </row>
    <row r="97" spans="1:45" ht="18.75" customHeight="1" x14ac:dyDescent="0.55000000000000004">
      <c r="A97" s="40"/>
      <c r="B97" s="68"/>
      <c r="C97" s="68" t="s">
        <v>117</v>
      </c>
      <c r="D97" s="38">
        <v>2</v>
      </c>
      <c r="E97" s="38"/>
      <c r="F97" s="38">
        <v>0</v>
      </c>
      <c r="G97" s="38"/>
      <c r="H97" s="38">
        <v>0</v>
      </c>
      <c r="I97" s="38"/>
      <c r="J97" s="38">
        <v>0</v>
      </c>
      <c r="K97" s="38"/>
      <c r="L97" s="38">
        <v>0</v>
      </c>
      <c r="M97" s="38"/>
      <c r="N97" s="38">
        <v>0</v>
      </c>
      <c r="O97" s="38"/>
      <c r="P97" s="38">
        <v>1</v>
      </c>
      <c r="Q97" s="38"/>
      <c r="R97" s="38">
        <v>2</v>
      </c>
      <c r="S97" s="38"/>
      <c r="T97" s="38">
        <v>0</v>
      </c>
      <c r="U97" s="38"/>
      <c r="V97" s="38">
        <v>0</v>
      </c>
      <c r="W97" s="38"/>
      <c r="X97" s="38">
        <v>0</v>
      </c>
      <c r="Y97" s="38"/>
      <c r="Z97" s="38">
        <v>2</v>
      </c>
      <c r="AA97" s="38"/>
      <c r="AB97" s="38">
        <v>1</v>
      </c>
      <c r="AC97" s="38"/>
      <c r="AD97" s="38">
        <v>0</v>
      </c>
      <c r="AE97" s="38"/>
      <c r="AF97" s="38">
        <v>3</v>
      </c>
      <c r="AG97" s="38"/>
      <c r="AH97" s="38">
        <v>1</v>
      </c>
      <c r="AI97" s="38"/>
      <c r="AJ97" s="38">
        <v>1</v>
      </c>
      <c r="AK97" s="38"/>
      <c r="AL97" s="38">
        <v>0</v>
      </c>
      <c r="AM97" s="38"/>
      <c r="AN97" s="38">
        <v>1</v>
      </c>
      <c r="AO97" s="38"/>
      <c r="AP97" s="38">
        <v>0</v>
      </c>
      <c r="AQ97" s="38"/>
      <c r="AR97" s="38">
        <f>SUM(D97,F97,H97,J97,L97,N97,P97,R97,T97,V97,X97,Z97,AB97,AD97,AF97,AH97,AJ97,AL97,AN97,AP97)</f>
        <v>14</v>
      </c>
      <c r="AS97" s="38"/>
    </row>
    <row r="98" spans="1:45" x14ac:dyDescent="0.55000000000000004">
      <c r="A98" s="40"/>
      <c r="B98" s="68"/>
      <c r="C98" s="68" t="s">
        <v>118</v>
      </c>
      <c r="D98" s="38">
        <v>0</v>
      </c>
      <c r="E98" s="38"/>
      <c r="F98" s="38">
        <v>0</v>
      </c>
      <c r="G98" s="38"/>
      <c r="H98" s="38">
        <v>0</v>
      </c>
      <c r="I98" s="38"/>
      <c r="J98" s="38">
        <v>0</v>
      </c>
      <c r="K98" s="38"/>
      <c r="L98" s="38">
        <v>0</v>
      </c>
      <c r="M98" s="38"/>
      <c r="N98" s="38">
        <v>0</v>
      </c>
      <c r="O98" s="38"/>
      <c r="P98" s="38">
        <v>0</v>
      </c>
      <c r="Q98" s="38"/>
      <c r="R98" s="38">
        <v>1</v>
      </c>
      <c r="S98" s="38"/>
      <c r="T98" s="38">
        <v>1</v>
      </c>
      <c r="U98" s="38"/>
      <c r="V98" s="38">
        <v>0</v>
      </c>
      <c r="W98" s="38"/>
      <c r="X98" s="38">
        <v>0</v>
      </c>
      <c r="Y98" s="38"/>
      <c r="Z98" s="38">
        <v>2</v>
      </c>
      <c r="AA98" s="38"/>
      <c r="AB98" s="38">
        <v>0</v>
      </c>
      <c r="AC98" s="38"/>
      <c r="AD98" s="38">
        <v>1</v>
      </c>
      <c r="AE98" s="38"/>
      <c r="AF98" s="38">
        <v>0</v>
      </c>
      <c r="AG98" s="38"/>
      <c r="AH98" s="38">
        <v>0</v>
      </c>
      <c r="AI98" s="38"/>
      <c r="AJ98" s="38">
        <v>0</v>
      </c>
      <c r="AK98" s="38"/>
      <c r="AL98" s="38">
        <v>0</v>
      </c>
      <c r="AM98" s="38"/>
      <c r="AN98" s="38">
        <v>0</v>
      </c>
      <c r="AO98" s="38"/>
      <c r="AP98" s="38">
        <v>0</v>
      </c>
      <c r="AQ98" s="38"/>
      <c r="AR98" s="38">
        <f>SUM(D98,F98,H98,J98,L98,N98,P98,R98,T98,V98,X98,Z98,AB98,AD98,AF98,AH98,AJ98,AL98,AN98,AP98)</f>
        <v>5</v>
      </c>
      <c r="AS98" s="38"/>
    </row>
    <row r="99" spans="1:45" ht="18.75" customHeight="1" x14ac:dyDescent="0.55000000000000004">
      <c r="A99" s="40"/>
      <c r="B99" s="68"/>
      <c r="C99" s="68" t="s">
        <v>67</v>
      </c>
      <c r="D99" s="38">
        <v>0</v>
      </c>
      <c r="E99" s="38"/>
      <c r="F99" s="38">
        <v>0</v>
      </c>
      <c r="G99" s="38"/>
      <c r="H99" s="38">
        <v>0</v>
      </c>
      <c r="I99" s="38"/>
      <c r="J99" s="38">
        <v>0</v>
      </c>
      <c r="K99" s="38"/>
      <c r="L99" s="38">
        <v>1</v>
      </c>
      <c r="M99" s="38"/>
      <c r="N99" s="38">
        <v>0</v>
      </c>
      <c r="O99" s="38"/>
      <c r="P99" s="38">
        <v>0</v>
      </c>
      <c r="Q99" s="38"/>
      <c r="R99" s="38">
        <v>0</v>
      </c>
      <c r="S99" s="38"/>
      <c r="T99" s="38">
        <v>0</v>
      </c>
      <c r="U99" s="38"/>
      <c r="V99" s="38">
        <v>0</v>
      </c>
      <c r="W99" s="38"/>
      <c r="X99" s="38">
        <v>0</v>
      </c>
      <c r="Y99" s="38"/>
      <c r="Z99" s="38">
        <v>0</v>
      </c>
      <c r="AA99" s="38"/>
      <c r="AB99" s="38">
        <v>0</v>
      </c>
      <c r="AC99" s="38"/>
      <c r="AD99" s="38">
        <v>3</v>
      </c>
      <c r="AE99" s="38"/>
      <c r="AF99" s="38">
        <v>0</v>
      </c>
      <c r="AG99" s="38"/>
      <c r="AH99" s="38">
        <v>0</v>
      </c>
      <c r="AI99" s="38"/>
      <c r="AJ99" s="38">
        <v>1</v>
      </c>
      <c r="AK99" s="38"/>
      <c r="AL99" s="38">
        <v>2</v>
      </c>
      <c r="AM99" s="38"/>
      <c r="AN99" s="38">
        <v>0</v>
      </c>
      <c r="AO99" s="38"/>
      <c r="AP99" s="38">
        <v>0</v>
      </c>
      <c r="AQ99" s="38"/>
      <c r="AR99" s="38">
        <f>SUM(D99,F99,H99,J99,L99,N99,P99,R99,T99,V99,X99,Z99,AB99,AD99,AF99,AH99,AJ99,AL99,AN99,AP99,)</f>
        <v>7</v>
      </c>
      <c r="AS99" s="38"/>
    </row>
    <row r="100" spans="1:45" x14ac:dyDescent="0.6">
      <c r="A100" s="40"/>
      <c r="B100" s="67"/>
      <c r="C100" s="66" t="s">
        <v>102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</row>
    <row r="101" spans="1:45" x14ac:dyDescent="0.6">
      <c r="A101" s="40"/>
      <c r="B101" s="67"/>
      <c r="C101" s="71" t="s">
        <v>119</v>
      </c>
      <c r="D101" s="38">
        <v>0</v>
      </c>
      <c r="E101" s="38"/>
      <c r="F101" s="38">
        <v>0</v>
      </c>
      <c r="G101" s="38"/>
      <c r="H101" s="38">
        <v>0</v>
      </c>
      <c r="I101" s="38"/>
      <c r="J101" s="38">
        <v>0</v>
      </c>
      <c r="K101" s="38"/>
      <c r="L101" s="38">
        <v>0</v>
      </c>
      <c r="M101" s="38"/>
      <c r="N101" s="38">
        <v>0</v>
      </c>
      <c r="O101" s="38"/>
      <c r="P101" s="38">
        <v>0</v>
      </c>
      <c r="Q101" s="38"/>
      <c r="R101" s="38">
        <v>0</v>
      </c>
      <c r="S101" s="38"/>
      <c r="T101" s="38">
        <v>0</v>
      </c>
      <c r="U101" s="38"/>
      <c r="V101" s="38">
        <v>0</v>
      </c>
      <c r="W101" s="38"/>
      <c r="X101" s="38">
        <v>0</v>
      </c>
      <c r="Y101" s="38"/>
      <c r="Z101" s="38">
        <v>3</v>
      </c>
      <c r="AA101" s="38"/>
      <c r="AB101" s="38">
        <v>0</v>
      </c>
      <c r="AC101" s="38"/>
      <c r="AD101" s="38">
        <v>1</v>
      </c>
      <c r="AE101" s="38"/>
      <c r="AF101" s="38">
        <v>0</v>
      </c>
      <c r="AG101" s="38"/>
      <c r="AH101" s="38">
        <v>0</v>
      </c>
      <c r="AI101" s="38"/>
      <c r="AJ101" s="38"/>
      <c r="AK101" s="38"/>
      <c r="AL101" s="38">
        <v>0</v>
      </c>
      <c r="AM101" s="38"/>
      <c r="AN101" s="38">
        <v>0</v>
      </c>
      <c r="AO101" s="38"/>
      <c r="AP101" s="38">
        <v>0</v>
      </c>
      <c r="AQ101" s="38"/>
      <c r="AR101" s="38">
        <f>SUM(D101,F101,H101,J101,L101,N101,P101,R101,T101,V101,X101,Z101,AB101,AD101,AF101,AH101,AJ101,AL101,AN101,AP101,)</f>
        <v>4</v>
      </c>
      <c r="AS101" s="38"/>
    </row>
    <row r="102" spans="1:45" x14ac:dyDescent="0.6">
      <c r="A102" s="40"/>
      <c r="B102" s="67"/>
      <c r="C102" s="71" t="s">
        <v>71</v>
      </c>
      <c r="D102" s="38">
        <v>0</v>
      </c>
      <c r="E102" s="38"/>
      <c r="F102" s="38">
        <v>0</v>
      </c>
      <c r="G102" s="38"/>
      <c r="H102" s="38">
        <v>0</v>
      </c>
      <c r="I102" s="38"/>
      <c r="J102" s="38">
        <v>0</v>
      </c>
      <c r="K102" s="38"/>
      <c r="L102" s="38">
        <v>0</v>
      </c>
      <c r="M102" s="38"/>
      <c r="N102" s="38">
        <v>0</v>
      </c>
      <c r="O102" s="38"/>
      <c r="P102" s="38">
        <v>0</v>
      </c>
      <c r="Q102" s="38"/>
      <c r="R102" s="38">
        <v>0</v>
      </c>
      <c r="S102" s="38"/>
      <c r="T102" s="38">
        <v>1</v>
      </c>
      <c r="U102" s="38"/>
      <c r="V102" s="38">
        <v>0</v>
      </c>
      <c r="W102" s="38"/>
      <c r="X102" s="38">
        <v>0</v>
      </c>
      <c r="Y102" s="38"/>
      <c r="Z102" s="38">
        <v>0</v>
      </c>
      <c r="AA102" s="38"/>
      <c r="AB102" s="38">
        <v>0</v>
      </c>
      <c r="AC102" s="38"/>
      <c r="AD102" s="38">
        <v>2</v>
      </c>
      <c r="AE102" s="38"/>
      <c r="AF102" s="38">
        <v>0</v>
      </c>
      <c r="AG102" s="38"/>
      <c r="AH102" s="38">
        <v>0</v>
      </c>
      <c r="AI102" s="38"/>
      <c r="AJ102" s="38">
        <v>0</v>
      </c>
      <c r="AK102" s="38"/>
      <c r="AL102" s="38">
        <v>0</v>
      </c>
      <c r="AM102" s="38"/>
      <c r="AN102" s="38">
        <v>0</v>
      </c>
      <c r="AO102" s="38"/>
      <c r="AP102" s="38">
        <v>0</v>
      </c>
      <c r="AQ102" s="38"/>
      <c r="AR102" s="38">
        <f t="shared" ref="AR102:AR107" si="42">SUM(D102,F102,H102,J102,L102,N102,P102,R102,T102,V102,X102,Z102,AB102,AD102,AF102,AH102,AJ102,AL102,AN102,AP102,)</f>
        <v>3</v>
      </c>
      <c r="AS102" s="38"/>
    </row>
    <row r="103" spans="1:45" x14ac:dyDescent="0.6">
      <c r="A103" s="40"/>
      <c r="B103" s="67"/>
      <c r="C103" s="71" t="s">
        <v>72</v>
      </c>
      <c r="D103" s="38">
        <v>0</v>
      </c>
      <c r="E103" s="38"/>
      <c r="F103" s="38">
        <v>0</v>
      </c>
      <c r="G103" s="38"/>
      <c r="H103" s="38">
        <v>0</v>
      </c>
      <c r="I103" s="38"/>
      <c r="J103" s="38">
        <v>0</v>
      </c>
      <c r="K103" s="38"/>
      <c r="L103" s="38">
        <v>0</v>
      </c>
      <c r="M103" s="38"/>
      <c r="N103" s="38">
        <v>0</v>
      </c>
      <c r="O103" s="38"/>
      <c r="P103" s="38">
        <v>0</v>
      </c>
      <c r="Q103" s="38"/>
      <c r="R103" s="38">
        <v>0</v>
      </c>
      <c r="S103" s="38"/>
      <c r="T103" s="38">
        <v>0</v>
      </c>
      <c r="U103" s="38"/>
      <c r="V103" s="38">
        <v>0</v>
      </c>
      <c r="W103" s="38"/>
      <c r="X103" s="38">
        <v>0</v>
      </c>
      <c r="Y103" s="38"/>
      <c r="Z103" s="38">
        <v>0</v>
      </c>
      <c r="AA103" s="38"/>
      <c r="AB103" s="38">
        <v>0</v>
      </c>
      <c r="AC103" s="38"/>
      <c r="AD103" s="38">
        <v>2</v>
      </c>
      <c r="AE103" s="38"/>
      <c r="AF103" s="38">
        <v>0</v>
      </c>
      <c r="AG103" s="38"/>
      <c r="AH103" s="38">
        <v>0</v>
      </c>
      <c r="AI103" s="38"/>
      <c r="AJ103" s="38">
        <v>1</v>
      </c>
      <c r="AK103" s="38"/>
      <c r="AL103" s="38">
        <v>0</v>
      </c>
      <c r="AM103" s="38"/>
      <c r="AN103" s="38">
        <v>0</v>
      </c>
      <c r="AO103" s="38"/>
      <c r="AP103" s="38">
        <v>0</v>
      </c>
      <c r="AQ103" s="38"/>
      <c r="AR103" s="38">
        <f t="shared" si="42"/>
        <v>3</v>
      </c>
      <c r="AS103" s="38"/>
    </row>
    <row r="104" spans="1:45" x14ac:dyDescent="0.6">
      <c r="A104" s="40"/>
      <c r="B104" s="67"/>
      <c r="C104" s="71" t="s">
        <v>74</v>
      </c>
      <c r="D104" s="38">
        <v>0</v>
      </c>
      <c r="E104" s="38"/>
      <c r="F104" s="38">
        <v>0</v>
      </c>
      <c r="G104" s="38"/>
      <c r="H104" s="38">
        <v>0</v>
      </c>
      <c r="I104" s="38"/>
      <c r="J104" s="38">
        <v>0</v>
      </c>
      <c r="K104" s="38"/>
      <c r="L104" s="38">
        <v>0</v>
      </c>
      <c r="M104" s="38"/>
      <c r="N104" s="38">
        <v>0</v>
      </c>
      <c r="O104" s="38"/>
      <c r="P104" s="38">
        <v>0</v>
      </c>
      <c r="Q104" s="38"/>
      <c r="R104" s="38">
        <v>0</v>
      </c>
      <c r="S104" s="38"/>
      <c r="T104" s="38">
        <v>0</v>
      </c>
      <c r="U104" s="38"/>
      <c r="V104" s="38">
        <v>0</v>
      </c>
      <c r="W104" s="38"/>
      <c r="X104" s="38">
        <v>0</v>
      </c>
      <c r="Y104" s="38"/>
      <c r="Z104" s="38">
        <v>0</v>
      </c>
      <c r="AA104" s="38"/>
      <c r="AB104" s="38">
        <v>0</v>
      </c>
      <c r="AC104" s="38"/>
      <c r="AD104" s="38">
        <v>2</v>
      </c>
      <c r="AE104" s="38"/>
      <c r="AF104" s="38">
        <v>0</v>
      </c>
      <c r="AG104" s="38"/>
      <c r="AH104" s="38">
        <v>0</v>
      </c>
      <c r="AI104" s="38"/>
      <c r="AJ104" s="38">
        <v>0</v>
      </c>
      <c r="AK104" s="38"/>
      <c r="AL104" s="38">
        <v>0</v>
      </c>
      <c r="AM104" s="38"/>
      <c r="AN104" s="38">
        <v>0</v>
      </c>
      <c r="AO104" s="38"/>
      <c r="AP104" s="38">
        <v>0</v>
      </c>
      <c r="AQ104" s="38"/>
      <c r="AR104" s="38">
        <f t="shared" si="42"/>
        <v>2</v>
      </c>
      <c r="AS104" s="38"/>
    </row>
    <row r="105" spans="1:45" x14ac:dyDescent="0.6">
      <c r="A105" s="40"/>
      <c r="B105" s="67"/>
      <c r="C105" s="71" t="s">
        <v>73</v>
      </c>
      <c r="D105" s="38">
        <v>0</v>
      </c>
      <c r="E105" s="38"/>
      <c r="F105" s="38">
        <v>0</v>
      </c>
      <c r="G105" s="38"/>
      <c r="H105" s="38">
        <v>0</v>
      </c>
      <c r="I105" s="38"/>
      <c r="J105" s="38">
        <v>0</v>
      </c>
      <c r="K105" s="38"/>
      <c r="L105" s="38">
        <v>0</v>
      </c>
      <c r="M105" s="38"/>
      <c r="N105" s="38">
        <v>0</v>
      </c>
      <c r="O105" s="38"/>
      <c r="P105" s="38">
        <v>0</v>
      </c>
      <c r="Q105" s="38"/>
      <c r="R105" s="38">
        <v>0</v>
      </c>
      <c r="S105" s="38"/>
      <c r="T105" s="38">
        <v>0</v>
      </c>
      <c r="U105" s="38"/>
      <c r="V105" s="38">
        <v>0</v>
      </c>
      <c r="W105" s="38"/>
      <c r="X105" s="38">
        <v>0</v>
      </c>
      <c r="Y105" s="38"/>
      <c r="Z105" s="38">
        <v>0</v>
      </c>
      <c r="AA105" s="38"/>
      <c r="AB105" s="38">
        <v>0</v>
      </c>
      <c r="AC105" s="38"/>
      <c r="AD105" s="38">
        <v>0</v>
      </c>
      <c r="AE105" s="38"/>
      <c r="AF105" s="38">
        <v>0</v>
      </c>
      <c r="AG105" s="38"/>
      <c r="AH105" s="38">
        <v>0</v>
      </c>
      <c r="AI105" s="38"/>
      <c r="AJ105" s="38">
        <v>1</v>
      </c>
      <c r="AK105" s="38"/>
      <c r="AL105" s="38">
        <v>0</v>
      </c>
      <c r="AM105" s="38"/>
      <c r="AN105" s="38">
        <v>0</v>
      </c>
      <c r="AO105" s="38"/>
      <c r="AP105" s="38">
        <v>0</v>
      </c>
      <c r="AQ105" s="38"/>
      <c r="AR105" s="38">
        <f t="shared" si="42"/>
        <v>1</v>
      </c>
      <c r="AS105" s="38"/>
    </row>
    <row r="106" spans="1:45" x14ac:dyDescent="0.6">
      <c r="A106" s="40"/>
      <c r="B106" s="67"/>
      <c r="C106" s="71" t="s">
        <v>70</v>
      </c>
      <c r="D106" s="38">
        <v>0</v>
      </c>
      <c r="E106" s="38"/>
      <c r="F106" s="38">
        <v>0</v>
      </c>
      <c r="G106" s="38"/>
      <c r="H106" s="38">
        <v>0</v>
      </c>
      <c r="I106" s="38"/>
      <c r="J106" s="38">
        <v>0</v>
      </c>
      <c r="K106" s="38"/>
      <c r="L106" s="38">
        <v>0</v>
      </c>
      <c r="M106" s="38"/>
      <c r="N106" s="38">
        <v>0</v>
      </c>
      <c r="O106" s="38"/>
      <c r="P106" s="38">
        <v>0</v>
      </c>
      <c r="Q106" s="38"/>
      <c r="R106" s="38">
        <v>0</v>
      </c>
      <c r="S106" s="38"/>
      <c r="T106" s="38">
        <v>0</v>
      </c>
      <c r="U106" s="38"/>
      <c r="V106" s="38">
        <v>0</v>
      </c>
      <c r="W106" s="38"/>
      <c r="X106" s="38">
        <v>0</v>
      </c>
      <c r="Y106" s="38"/>
      <c r="Z106" s="38">
        <v>0</v>
      </c>
      <c r="AA106" s="38"/>
      <c r="AB106" s="38">
        <v>0</v>
      </c>
      <c r="AC106" s="38"/>
      <c r="AD106" s="38">
        <v>0</v>
      </c>
      <c r="AE106" s="38"/>
      <c r="AF106" s="38">
        <v>0</v>
      </c>
      <c r="AG106" s="38"/>
      <c r="AH106" s="38">
        <v>1</v>
      </c>
      <c r="AI106" s="38"/>
      <c r="AJ106" s="38">
        <v>0</v>
      </c>
      <c r="AK106" s="38"/>
      <c r="AL106" s="38">
        <v>1</v>
      </c>
      <c r="AM106" s="38"/>
      <c r="AN106" s="38">
        <v>0</v>
      </c>
      <c r="AO106" s="38"/>
      <c r="AP106" s="38">
        <v>0</v>
      </c>
      <c r="AQ106" s="38"/>
      <c r="AR106" s="38">
        <f t="shared" si="42"/>
        <v>2</v>
      </c>
      <c r="AS106" s="38"/>
    </row>
    <row r="107" spans="1:45" x14ac:dyDescent="0.6">
      <c r="A107" s="40"/>
      <c r="B107" s="67"/>
      <c r="C107" s="71" t="s">
        <v>120</v>
      </c>
      <c r="D107" s="38">
        <v>0</v>
      </c>
      <c r="E107" s="38"/>
      <c r="F107" s="38">
        <v>0</v>
      </c>
      <c r="G107" s="38"/>
      <c r="H107" s="38">
        <v>0</v>
      </c>
      <c r="I107" s="38"/>
      <c r="J107" s="38">
        <v>0</v>
      </c>
      <c r="K107" s="38"/>
      <c r="L107" s="38">
        <v>0</v>
      </c>
      <c r="M107" s="38"/>
      <c r="N107" s="38">
        <v>0</v>
      </c>
      <c r="O107" s="38"/>
      <c r="P107" s="38">
        <v>0</v>
      </c>
      <c r="Q107" s="38"/>
      <c r="R107" s="38">
        <v>0</v>
      </c>
      <c r="S107" s="38"/>
      <c r="T107" s="38">
        <v>0</v>
      </c>
      <c r="U107" s="38"/>
      <c r="V107" s="38">
        <v>0</v>
      </c>
      <c r="W107" s="38"/>
      <c r="X107" s="38">
        <v>0</v>
      </c>
      <c r="Y107" s="38"/>
      <c r="Z107" s="38">
        <v>0</v>
      </c>
      <c r="AA107" s="38"/>
      <c r="AB107" s="38">
        <v>0</v>
      </c>
      <c r="AC107" s="38"/>
      <c r="AD107" s="38">
        <v>2</v>
      </c>
      <c r="AE107" s="38"/>
      <c r="AF107" s="38">
        <v>0</v>
      </c>
      <c r="AG107" s="38"/>
      <c r="AH107" s="38">
        <v>0</v>
      </c>
      <c r="AI107" s="38"/>
      <c r="AJ107" s="38">
        <v>0</v>
      </c>
      <c r="AK107" s="38"/>
      <c r="AL107" s="38">
        <v>0</v>
      </c>
      <c r="AM107" s="38"/>
      <c r="AN107" s="38">
        <v>0</v>
      </c>
      <c r="AO107" s="38"/>
      <c r="AP107" s="38">
        <v>0</v>
      </c>
      <c r="AQ107" s="38"/>
      <c r="AR107" s="38">
        <f t="shared" si="42"/>
        <v>2</v>
      </c>
      <c r="AS107" s="38"/>
    </row>
    <row r="108" spans="1:45" ht="18.75" customHeight="1" x14ac:dyDescent="0.6">
      <c r="A108" s="40"/>
      <c r="B108" s="67"/>
      <c r="C108" s="68" t="s">
        <v>108</v>
      </c>
      <c r="D108" s="69">
        <v>1000</v>
      </c>
      <c r="E108" s="38"/>
      <c r="F108" s="38">
        <v>0</v>
      </c>
      <c r="G108" s="38"/>
      <c r="H108" s="38">
        <v>0</v>
      </c>
      <c r="I108" s="38"/>
      <c r="J108" s="38">
        <v>0</v>
      </c>
      <c r="K108" s="38"/>
      <c r="L108" s="69">
        <v>150000</v>
      </c>
      <c r="M108" s="38"/>
      <c r="N108" s="38">
        <v>0</v>
      </c>
      <c r="O108" s="38"/>
      <c r="P108" s="38">
        <v>0</v>
      </c>
      <c r="Q108" s="38"/>
      <c r="R108" s="69">
        <v>0</v>
      </c>
      <c r="S108" s="38"/>
      <c r="T108" s="69">
        <v>100000</v>
      </c>
      <c r="U108" s="38"/>
      <c r="V108" s="38">
        <v>0</v>
      </c>
      <c r="W108" s="38"/>
      <c r="X108" s="38">
        <v>0</v>
      </c>
      <c r="Y108" s="38"/>
      <c r="Z108" s="69">
        <v>6000</v>
      </c>
      <c r="AA108" s="38"/>
      <c r="AB108" s="38">
        <v>0</v>
      </c>
      <c r="AC108" s="38"/>
      <c r="AD108" s="69">
        <v>340000</v>
      </c>
      <c r="AE108" s="38"/>
      <c r="AF108" s="38">
        <v>0</v>
      </c>
      <c r="AG108" s="38"/>
      <c r="AH108" s="69">
        <v>50000</v>
      </c>
      <c r="AI108" s="38"/>
      <c r="AJ108" s="69">
        <v>21000</v>
      </c>
      <c r="AK108" s="38"/>
      <c r="AL108" s="38">
        <v>0</v>
      </c>
      <c r="AM108" s="38"/>
      <c r="AN108" s="38">
        <v>0</v>
      </c>
      <c r="AO108" s="38"/>
      <c r="AP108" s="38">
        <v>0</v>
      </c>
      <c r="AQ108" s="38"/>
      <c r="AR108" s="69">
        <f>SUM(D108,F108,H108,J108,L108,N108,P108,R108,T108,V108,X108,Z108,AB108,AD108,AF108,AH108,AJ108,AL108,AN108,AP108)</f>
        <v>668000</v>
      </c>
      <c r="AS108" s="38"/>
    </row>
    <row r="109" spans="1:45" s="36" customFormat="1" ht="18.75" customHeight="1" x14ac:dyDescent="0.6">
      <c r="A109" s="49" t="s">
        <v>121</v>
      </c>
      <c r="B109" s="74" t="s">
        <v>122</v>
      </c>
      <c r="C109" s="74"/>
      <c r="D109" s="34">
        <f t="shared" ref="D109:AS109" si="43">SUM(D110:D116)</f>
        <v>8</v>
      </c>
      <c r="E109" s="34">
        <f t="shared" si="43"/>
        <v>100</v>
      </c>
      <c r="F109" s="34">
        <f t="shared" si="43"/>
        <v>11</v>
      </c>
      <c r="G109" s="34">
        <f t="shared" si="43"/>
        <v>100</v>
      </c>
      <c r="H109" s="34">
        <f t="shared" si="43"/>
        <v>0</v>
      </c>
      <c r="I109" s="34">
        <f t="shared" si="43"/>
        <v>0</v>
      </c>
      <c r="J109" s="34">
        <f t="shared" si="43"/>
        <v>2</v>
      </c>
      <c r="K109" s="34">
        <f t="shared" si="43"/>
        <v>0</v>
      </c>
      <c r="L109" s="34">
        <f t="shared" si="43"/>
        <v>5</v>
      </c>
      <c r="M109" s="34">
        <f t="shared" si="43"/>
        <v>100</v>
      </c>
      <c r="N109" s="34">
        <f t="shared" si="43"/>
        <v>4</v>
      </c>
      <c r="O109" s="34">
        <f t="shared" si="43"/>
        <v>100</v>
      </c>
      <c r="P109" s="34">
        <f t="shared" si="43"/>
        <v>3</v>
      </c>
      <c r="Q109" s="34">
        <f t="shared" si="43"/>
        <v>100</v>
      </c>
      <c r="R109" s="34">
        <f t="shared" si="43"/>
        <v>11</v>
      </c>
      <c r="S109" s="34">
        <f t="shared" si="43"/>
        <v>100.00000000000001</v>
      </c>
      <c r="T109" s="34">
        <f t="shared" si="43"/>
        <v>9</v>
      </c>
      <c r="U109" s="34">
        <f t="shared" si="43"/>
        <v>100</v>
      </c>
      <c r="V109" s="34">
        <f t="shared" si="43"/>
        <v>4</v>
      </c>
      <c r="W109" s="34">
        <f t="shared" si="43"/>
        <v>100</v>
      </c>
      <c r="X109" s="34">
        <f t="shared" si="43"/>
        <v>4</v>
      </c>
      <c r="Y109" s="34">
        <f t="shared" si="43"/>
        <v>100</v>
      </c>
      <c r="Z109" s="34">
        <f t="shared" si="43"/>
        <v>20</v>
      </c>
      <c r="AA109" s="34">
        <f t="shared" si="43"/>
        <v>100</v>
      </c>
      <c r="AB109" s="34">
        <f t="shared" si="43"/>
        <v>5</v>
      </c>
      <c r="AC109" s="34">
        <f t="shared" si="43"/>
        <v>100</v>
      </c>
      <c r="AD109" s="34">
        <f t="shared" si="43"/>
        <v>9</v>
      </c>
      <c r="AE109" s="34">
        <f t="shared" si="43"/>
        <v>100</v>
      </c>
      <c r="AF109" s="34">
        <f t="shared" si="43"/>
        <v>4</v>
      </c>
      <c r="AG109" s="34">
        <f t="shared" si="43"/>
        <v>100</v>
      </c>
      <c r="AH109" s="34">
        <f t="shared" si="43"/>
        <v>3</v>
      </c>
      <c r="AI109" s="34">
        <f t="shared" si="43"/>
        <v>100</v>
      </c>
      <c r="AJ109" s="34">
        <f t="shared" si="43"/>
        <v>8</v>
      </c>
      <c r="AK109" s="34">
        <f t="shared" si="43"/>
        <v>100</v>
      </c>
      <c r="AL109" s="34">
        <f t="shared" si="43"/>
        <v>0</v>
      </c>
      <c r="AM109" s="34">
        <f t="shared" si="43"/>
        <v>0</v>
      </c>
      <c r="AN109" s="34">
        <f t="shared" si="43"/>
        <v>14</v>
      </c>
      <c r="AO109" s="48">
        <f t="shared" si="43"/>
        <v>100</v>
      </c>
      <c r="AP109" s="34">
        <f t="shared" si="43"/>
        <v>0</v>
      </c>
      <c r="AQ109" s="34">
        <f t="shared" si="43"/>
        <v>0</v>
      </c>
      <c r="AR109" s="34">
        <f t="shared" si="43"/>
        <v>124</v>
      </c>
      <c r="AS109" s="35">
        <f t="shared" si="43"/>
        <v>100.00000000000001</v>
      </c>
    </row>
    <row r="110" spans="1:45" ht="18.75" customHeight="1" x14ac:dyDescent="0.55000000000000004">
      <c r="A110" s="50"/>
      <c r="B110" s="54" t="s">
        <v>123</v>
      </c>
      <c r="C110" s="55"/>
      <c r="D110" s="43">
        <v>0</v>
      </c>
      <c r="E110" s="43">
        <f>D110*100/D109</f>
        <v>0</v>
      </c>
      <c r="F110" s="43">
        <v>2</v>
      </c>
      <c r="G110" s="44">
        <f>F110*100/F109</f>
        <v>18.181818181818183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f>P110*100/P109</f>
        <v>0</v>
      </c>
      <c r="R110" s="43">
        <v>1</v>
      </c>
      <c r="S110" s="44">
        <f>R110*100/R109</f>
        <v>9.0909090909090917</v>
      </c>
      <c r="T110" s="43">
        <v>1</v>
      </c>
      <c r="U110" s="44">
        <f>T110*100/T109</f>
        <v>11.111111111111111</v>
      </c>
      <c r="V110" s="43">
        <v>0</v>
      </c>
      <c r="W110" s="43">
        <f>V110*100/V109</f>
        <v>0</v>
      </c>
      <c r="X110" s="43">
        <v>1</v>
      </c>
      <c r="Y110" s="43">
        <f>X110*100/X109</f>
        <v>25</v>
      </c>
      <c r="Z110" s="43">
        <v>0</v>
      </c>
      <c r="AA110" s="43">
        <f>Z110*100/Z109</f>
        <v>0</v>
      </c>
      <c r="AB110" s="43">
        <v>0</v>
      </c>
      <c r="AC110" s="43">
        <f>AB110*100/AB109</f>
        <v>0</v>
      </c>
      <c r="AD110" s="43">
        <v>2</v>
      </c>
      <c r="AE110" s="44">
        <f>AD110*100/AD109</f>
        <v>22.222222222222221</v>
      </c>
      <c r="AF110" s="43">
        <v>0</v>
      </c>
      <c r="AG110" s="43">
        <f>AF110*100/AF109</f>
        <v>0</v>
      </c>
      <c r="AH110" s="43">
        <v>0</v>
      </c>
      <c r="AI110" s="43">
        <f>AH110*100/AH109</f>
        <v>0</v>
      </c>
      <c r="AJ110" s="43">
        <v>0</v>
      </c>
      <c r="AK110" s="43">
        <f>AJ110*100/AJ109</f>
        <v>0</v>
      </c>
      <c r="AL110" s="43">
        <v>0</v>
      </c>
      <c r="AM110" s="43">
        <v>0</v>
      </c>
      <c r="AN110" s="43">
        <v>2</v>
      </c>
      <c r="AO110" s="44">
        <f>AN110*100/AN109</f>
        <v>14.285714285714286</v>
      </c>
      <c r="AP110" s="43">
        <v>0</v>
      </c>
      <c r="AQ110" s="43">
        <v>0</v>
      </c>
      <c r="AR110" s="38">
        <f t="shared" ref="AR110:AR116" si="44">SUM(D110,F110,H110,J110,L110,N110,P110,R110,T110,V110,X110,Z110,AB110,AD110,AF110,AH110,AJ110,AL110,AN110,AP110)</f>
        <v>9</v>
      </c>
      <c r="AS110" s="39">
        <f>AR110*100/AR109</f>
        <v>7.258064516129032</v>
      </c>
    </row>
    <row r="111" spans="1:45" ht="18.75" customHeight="1" x14ac:dyDescent="0.6">
      <c r="A111" s="50"/>
      <c r="B111" s="61" t="s">
        <v>124</v>
      </c>
      <c r="C111" s="61"/>
      <c r="D111" s="43">
        <v>0</v>
      </c>
      <c r="E111" s="43">
        <f>D111*100/D109</f>
        <v>0</v>
      </c>
      <c r="F111" s="43">
        <v>0</v>
      </c>
      <c r="G111" s="44">
        <v>0</v>
      </c>
      <c r="H111" s="43">
        <v>0</v>
      </c>
      <c r="I111" s="43">
        <v>0</v>
      </c>
      <c r="J111" s="43">
        <v>1</v>
      </c>
      <c r="K111" s="43">
        <v>0</v>
      </c>
      <c r="L111" s="43">
        <v>2</v>
      </c>
      <c r="M111" s="43">
        <f>L111*100/L109</f>
        <v>40</v>
      </c>
      <c r="N111" s="43">
        <v>0</v>
      </c>
      <c r="O111" s="43">
        <v>0</v>
      </c>
      <c r="P111" s="43">
        <v>1</v>
      </c>
      <c r="Q111" s="44">
        <f>P111*100/P109</f>
        <v>33.333333333333336</v>
      </c>
      <c r="R111" s="43">
        <v>4</v>
      </c>
      <c r="S111" s="44">
        <f>R111*100/R109</f>
        <v>36.363636363636367</v>
      </c>
      <c r="T111" s="43">
        <v>1</v>
      </c>
      <c r="U111" s="44">
        <f>T111*100/T109</f>
        <v>11.111111111111111</v>
      </c>
      <c r="V111" s="43">
        <v>2</v>
      </c>
      <c r="W111" s="43">
        <f>V111*100/V109</f>
        <v>50</v>
      </c>
      <c r="X111" s="43">
        <v>1</v>
      </c>
      <c r="Y111" s="43">
        <f>X111*100/X109</f>
        <v>25</v>
      </c>
      <c r="Z111" s="43">
        <v>5</v>
      </c>
      <c r="AA111" s="43">
        <f>Z111*100/Z109</f>
        <v>25</v>
      </c>
      <c r="AB111" s="43">
        <v>2</v>
      </c>
      <c r="AC111" s="43">
        <f>AB111*100/AB109</f>
        <v>40</v>
      </c>
      <c r="AD111" s="43">
        <v>2</v>
      </c>
      <c r="AE111" s="44">
        <f>AD111*100/AD109</f>
        <v>22.222222222222221</v>
      </c>
      <c r="AF111" s="43">
        <v>0</v>
      </c>
      <c r="AG111" s="43">
        <f>AF111*100/AF109</f>
        <v>0</v>
      </c>
      <c r="AH111" s="43">
        <v>1</v>
      </c>
      <c r="AI111" s="44">
        <f>AH111*100/AH109</f>
        <v>33.333333333333336</v>
      </c>
      <c r="AJ111" s="43">
        <v>3</v>
      </c>
      <c r="AK111" s="43">
        <f>AJ111*100/AJ109</f>
        <v>37.5</v>
      </c>
      <c r="AL111" s="43">
        <v>0</v>
      </c>
      <c r="AM111" s="43">
        <v>0</v>
      </c>
      <c r="AN111" s="43">
        <v>4</v>
      </c>
      <c r="AO111" s="44">
        <f>AN111*100/AN109</f>
        <v>28.571428571428573</v>
      </c>
      <c r="AP111" s="43">
        <v>0</v>
      </c>
      <c r="AQ111" s="43">
        <v>0</v>
      </c>
      <c r="AR111" s="38">
        <f t="shared" si="44"/>
        <v>29</v>
      </c>
      <c r="AS111" s="39">
        <f>AR111*100/AR109</f>
        <v>23.387096774193548</v>
      </c>
    </row>
    <row r="112" spans="1:45" ht="18.75" customHeight="1" x14ac:dyDescent="0.55000000000000004">
      <c r="A112" s="50"/>
      <c r="B112" s="37" t="s">
        <v>125</v>
      </c>
      <c r="C112" s="37"/>
      <c r="D112" s="43">
        <v>4</v>
      </c>
      <c r="E112" s="43">
        <f>D112*100/D109</f>
        <v>50</v>
      </c>
      <c r="F112" s="43">
        <v>5</v>
      </c>
      <c r="G112" s="44">
        <f>F112*100/F109</f>
        <v>45.454545454545453</v>
      </c>
      <c r="H112" s="43">
        <v>0</v>
      </c>
      <c r="I112" s="43">
        <v>0</v>
      </c>
      <c r="J112" s="43">
        <v>1</v>
      </c>
      <c r="K112" s="43">
        <v>0</v>
      </c>
      <c r="L112" s="43">
        <v>2</v>
      </c>
      <c r="M112" s="43">
        <f>L112*100/L109</f>
        <v>40</v>
      </c>
      <c r="N112" s="43">
        <v>3</v>
      </c>
      <c r="O112" s="43">
        <f>N112*100/N109</f>
        <v>75</v>
      </c>
      <c r="P112" s="43">
        <v>0</v>
      </c>
      <c r="Q112" s="44">
        <f>P112*100/P109</f>
        <v>0</v>
      </c>
      <c r="R112" s="43">
        <v>4</v>
      </c>
      <c r="S112" s="44">
        <f>R112*100/R109</f>
        <v>36.363636363636367</v>
      </c>
      <c r="T112" s="43">
        <v>1</v>
      </c>
      <c r="U112" s="44">
        <f>T112*100/T109</f>
        <v>11.111111111111111</v>
      </c>
      <c r="V112" s="43">
        <v>0</v>
      </c>
      <c r="W112" s="43">
        <f>V112*100/V109</f>
        <v>0</v>
      </c>
      <c r="X112" s="43">
        <v>0</v>
      </c>
      <c r="Y112" s="43">
        <f>X112*100/X109</f>
        <v>0</v>
      </c>
      <c r="Z112" s="43">
        <v>5</v>
      </c>
      <c r="AA112" s="43">
        <f>Z112*100/Z109</f>
        <v>25</v>
      </c>
      <c r="AB112" s="43">
        <v>3</v>
      </c>
      <c r="AC112" s="43">
        <f>AB112*100/AB109</f>
        <v>60</v>
      </c>
      <c r="AD112" s="43">
        <v>1</v>
      </c>
      <c r="AE112" s="44">
        <f>AD112*100/AD109</f>
        <v>11.111111111111111</v>
      </c>
      <c r="AF112" s="43">
        <v>1</v>
      </c>
      <c r="AG112" s="43">
        <f>AF112*100/AF109</f>
        <v>25</v>
      </c>
      <c r="AH112" s="43">
        <v>1</v>
      </c>
      <c r="AI112" s="44">
        <f>AH112*100/AH109</f>
        <v>33.333333333333336</v>
      </c>
      <c r="AJ112" s="43">
        <v>3</v>
      </c>
      <c r="AK112" s="43">
        <f>AJ112*100/AJ109</f>
        <v>37.5</v>
      </c>
      <c r="AL112" s="43">
        <v>0</v>
      </c>
      <c r="AM112" s="43">
        <v>0</v>
      </c>
      <c r="AN112" s="43">
        <v>4</v>
      </c>
      <c r="AO112" s="44">
        <f>AN112*100/AN109</f>
        <v>28.571428571428573</v>
      </c>
      <c r="AP112" s="43">
        <v>0</v>
      </c>
      <c r="AQ112" s="43">
        <v>0</v>
      </c>
      <c r="AR112" s="38">
        <f t="shared" si="44"/>
        <v>38</v>
      </c>
      <c r="AS112" s="39">
        <f>AR112*100/AR109</f>
        <v>30.64516129032258</v>
      </c>
    </row>
    <row r="113" spans="1:45" ht="18.75" customHeight="1" x14ac:dyDescent="0.55000000000000004">
      <c r="A113" s="50"/>
      <c r="B113" s="37" t="s">
        <v>126</v>
      </c>
      <c r="C113" s="37"/>
      <c r="D113" s="43">
        <v>1</v>
      </c>
      <c r="E113" s="43">
        <f>D113*100/D109</f>
        <v>12.5</v>
      </c>
      <c r="F113" s="43">
        <v>0</v>
      </c>
      <c r="G113" s="44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1</v>
      </c>
      <c r="Q113" s="44">
        <f>P113*100/P109</f>
        <v>33.333333333333336</v>
      </c>
      <c r="R113" s="43">
        <v>0</v>
      </c>
      <c r="S113" s="44">
        <v>0</v>
      </c>
      <c r="T113" s="43">
        <v>0</v>
      </c>
      <c r="U113" s="44">
        <f>T113*100/T109</f>
        <v>0</v>
      </c>
      <c r="V113" s="43">
        <v>0</v>
      </c>
      <c r="W113" s="43">
        <f>V113*100/V109</f>
        <v>0</v>
      </c>
      <c r="X113" s="43">
        <v>1</v>
      </c>
      <c r="Y113" s="43">
        <f>X113*100/X109</f>
        <v>25</v>
      </c>
      <c r="Z113" s="43">
        <v>0</v>
      </c>
      <c r="AA113" s="43">
        <f>Z113*100/Z109</f>
        <v>0</v>
      </c>
      <c r="AB113" s="43">
        <v>0</v>
      </c>
      <c r="AC113" s="43">
        <f>AB113*100/AB109</f>
        <v>0</v>
      </c>
      <c r="AD113" s="43">
        <v>0</v>
      </c>
      <c r="AE113" s="44">
        <f>AD113*100/AD109</f>
        <v>0</v>
      </c>
      <c r="AF113" s="43">
        <v>2</v>
      </c>
      <c r="AG113" s="43">
        <f>AF113*100/AF109</f>
        <v>50</v>
      </c>
      <c r="AH113" s="43">
        <v>1</v>
      </c>
      <c r="AI113" s="44">
        <f>AH113*100/AH109</f>
        <v>33.333333333333336</v>
      </c>
      <c r="AJ113" s="43">
        <v>1</v>
      </c>
      <c r="AK113" s="43">
        <f>AJ113*100/AJ109</f>
        <v>12.5</v>
      </c>
      <c r="AL113" s="43">
        <v>0</v>
      </c>
      <c r="AM113" s="43">
        <v>0</v>
      </c>
      <c r="AN113" s="43">
        <v>0</v>
      </c>
      <c r="AO113" s="43">
        <f>AN113*100/AN109</f>
        <v>0</v>
      </c>
      <c r="AP113" s="43">
        <v>0</v>
      </c>
      <c r="AQ113" s="43">
        <v>0</v>
      </c>
      <c r="AR113" s="38">
        <f t="shared" si="44"/>
        <v>7</v>
      </c>
      <c r="AS113" s="39">
        <f>AR113*100/AR109</f>
        <v>5.645161290322581</v>
      </c>
    </row>
    <row r="114" spans="1:45" ht="18.75" customHeight="1" x14ac:dyDescent="0.55000000000000004">
      <c r="A114" s="50"/>
      <c r="B114" s="51" t="s">
        <v>127</v>
      </c>
      <c r="C114" s="52"/>
      <c r="D114" s="43">
        <v>3</v>
      </c>
      <c r="E114" s="43">
        <f>D114*100/D109</f>
        <v>37.5</v>
      </c>
      <c r="F114" s="43">
        <v>3</v>
      </c>
      <c r="G114" s="44">
        <f>F114*100/F109</f>
        <v>27.272727272727273</v>
      </c>
      <c r="H114" s="43">
        <v>0</v>
      </c>
      <c r="I114" s="43">
        <v>0</v>
      </c>
      <c r="J114" s="43">
        <v>0</v>
      </c>
      <c r="K114" s="43">
        <v>0</v>
      </c>
      <c r="L114" s="43">
        <v>1</v>
      </c>
      <c r="M114" s="43">
        <f>L114*100/L109</f>
        <v>20</v>
      </c>
      <c r="N114" s="43">
        <v>0</v>
      </c>
      <c r="O114" s="43">
        <v>0</v>
      </c>
      <c r="P114" s="43">
        <v>1</v>
      </c>
      <c r="Q114" s="44">
        <f>P114*100/P109</f>
        <v>33.333333333333336</v>
      </c>
      <c r="R114" s="43">
        <v>1</v>
      </c>
      <c r="S114" s="44">
        <f>R114*100/R109</f>
        <v>9.0909090909090917</v>
      </c>
      <c r="T114" s="43">
        <v>4</v>
      </c>
      <c r="U114" s="44">
        <f>T114*100/T109</f>
        <v>44.444444444444443</v>
      </c>
      <c r="V114" s="43">
        <v>2</v>
      </c>
      <c r="W114" s="43">
        <f>V114*100/V109</f>
        <v>50</v>
      </c>
      <c r="X114" s="43">
        <v>1</v>
      </c>
      <c r="Y114" s="43">
        <f>X114*100/X109</f>
        <v>25</v>
      </c>
      <c r="Z114" s="43">
        <v>10</v>
      </c>
      <c r="AA114" s="43">
        <f>Z114*100/Z109</f>
        <v>50</v>
      </c>
      <c r="AB114" s="43">
        <v>0</v>
      </c>
      <c r="AC114" s="43">
        <v>0</v>
      </c>
      <c r="AD114" s="43">
        <v>2</v>
      </c>
      <c r="AE114" s="44">
        <f>AD114*100/AD109</f>
        <v>22.222222222222221</v>
      </c>
      <c r="AF114" s="43">
        <v>0</v>
      </c>
      <c r="AG114" s="43">
        <v>0</v>
      </c>
      <c r="AH114" s="43">
        <v>0</v>
      </c>
      <c r="AI114" s="43">
        <v>0</v>
      </c>
      <c r="AJ114" s="43">
        <v>1</v>
      </c>
      <c r="AK114" s="43">
        <f>AJ114*100/AJ109</f>
        <v>12.5</v>
      </c>
      <c r="AL114" s="43">
        <v>0</v>
      </c>
      <c r="AM114" s="43">
        <v>0</v>
      </c>
      <c r="AN114" s="43">
        <v>3</v>
      </c>
      <c r="AO114" s="44">
        <f>AN114*100/AN109</f>
        <v>21.428571428571427</v>
      </c>
      <c r="AP114" s="43">
        <v>0</v>
      </c>
      <c r="AQ114" s="43">
        <v>0</v>
      </c>
      <c r="AR114" s="38">
        <f t="shared" si="44"/>
        <v>32</v>
      </c>
      <c r="AS114" s="39">
        <f>AR114*100/AR109</f>
        <v>25.806451612903224</v>
      </c>
    </row>
    <row r="115" spans="1:45" ht="18.75" customHeight="1" x14ac:dyDescent="0.55000000000000004">
      <c r="A115" s="50"/>
      <c r="B115" s="54" t="s">
        <v>128</v>
      </c>
      <c r="C115" s="55"/>
      <c r="D115" s="43">
        <v>0</v>
      </c>
      <c r="E115" s="43">
        <v>0</v>
      </c>
      <c r="F115" s="43">
        <v>0</v>
      </c>
      <c r="G115" s="44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1</v>
      </c>
      <c r="O115" s="43">
        <f>N115*100/N109</f>
        <v>25</v>
      </c>
      <c r="P115" s="43">
        <v>0</v>
      </c>
      <c r="Q115" s="43">
        <v>0</v>
      </c>
      <c r="R115" s="43">
        <v>1</v>
      </c>
      <c r="S115" s="44">
        <f>R115*100/R109</f>
        <v>9.0909090909090917</v>
      </c>
      <c r="T115" s="43">
        <v>1</v>
      </c>
      <c r="U115" s="44">
        <f>T115*100/T109</f>
        <v>11.111111111111111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2</v>
      </c>
      <c r="AE115" s="44">
        <f>AD115*100/AD109</f>
        <v>22.222222222222221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1</v>
      </c>
      <c r="AO115" s="44">
        <f>AN115*100/AN109</f>
        <v>7.1428571428571432</v>
      </c>
      <c r="AP115" s="43">
        <v>0</v>
      </c>
      <c r="AQ115" s="43">
        <v>0</v>
      </c>
      <c r="AR115" s="38">
        <f t="shared" si="44"/>
        <v>6</v>
      </c>
      <c r="AS115" s="39">
        <f>AR115*100/AR109</f>
        <v>4.838709677419355</v>
      </c>
    </row>
    <row r="116" spans="1:45" ht="18.75" customHeight="1" x14ac:dyDescent="0.55000000000000004">
      <c r="A116" s="50"/>
      <c r="B116" s="54" t="s">
        <v>129</v>
      </c>
      <c r="C116" s="55"/>
      <c r="D116" s="43">
        <v>0</v>
      </c>
      <c r="E116" s="43">
        <v>0</v>
      </c>
      <c r="F116" s="43">
        <v>1</v>
      </c>
      <c r="G116" s="44">
        <f>F116*100/F109</f>
        <v>9.0909090909090917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1</v>
      </c>
      <c r="U116" s="44">
        <f>T116*100/T109</f>
        <v>11.111111111111111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1</v>
      </c>
      <c r="AG116" s="43">
        <f>AF116*100/AF109</f>
        <v>25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38">
        <f t="shared" si="44"/>
        <v>3</v>
      </c>
      <c r="AS116" s="39">
        <f>AR116*100/AR109</f>
        <v>2.4193548387096775</v>
      </c>
    </row>
    <row r="117" spans="1:45" s="36" customFormat="1" ht="18.75" customHeight="1" x14ac:dyDescent="0.6">
      <c r="A117" s="50"/>
      <c r="B117" s="33" t="s">
        <v>130</v>
      </c>
      <c r="C117" s="33"/>
      <c r="D117" s="75">
        <f t="shared" ref="D117:AS117" si="45">SUM(D118:D122)</f>
        <v>5</v>
      </c>
      <c r="E117" s="34">
        <f t="shared" si="45"/>
        <v>100</v>
      </c>
      <c r="F117" s="34">
        <f t="shared" si="45"/>
        <v>5</v>
      </c>
      <c r="G117" s="34">
        <f t="shared" si="45"/>
        <v>100</v>
      </c>
      <c r="H117" s="34">
        <f t="shared" si="45"/>
        <v>0</v>
      </c>
      <c r="I117" s="34">
        <f t="shared" si="45"/>
        <v>0</v>
      </c>
      <c r="J117" s="34">
        <f t="shared" si="45"/>
        <v>1</v>
      </c>
      <c r="K117" s="34">
        <f t="shared" si="45"/>
        <v>100</v>
      </c>
      <c r="L117" s="34">
        <f t="shared" si="45"/>
        <v>4</v>
      </c>
      <c r="M117" s="34">
        <f t="shared" si="45"/>
        <v>100</v>
      </c>
      <c r="N117" s="34">
        <f t="shared" si="45"/>
        <v>3</v>
      </c>
      <c r="O117" s="34">
        <f t="shared" si="45"/>
        <v>100</v>
      </c>
      <c r="P117" s="34">
        <f t="shared" si="45"/>
        <v>4</v>
      </c>
      <c r="Q117" s="34">
        <f t="shared" si="45"/>
        <v>100</v>
      </c>
      <c r="R117" s="34">
        <f t="shared" si="45"/>
        <v>8</v>
      </c>
      <c r="S117" s="34">
        <f t="shared" si="45"/>
        <v>100</v>
      </c>
      <c r="T117" s="34">
        <f t="shared" si="45"/>
        <v>8</v>
      </c>
      <c r="U117" s="34">
        <f t="shared" si="45"/>
        <v>100</v>
      </c>
      <c r="V117" s="34">
        <f t="shared" ref="V117:AQ117" si="46">SUM(V118:V122)</f>
        <v>2</v>
      </c>
      <c r="W117" s="34">
        <f t="shared" si="46"/>
        <v>100</v>
      </c>
      <c r="X117" s="34">
        <f t="shared" si="46"/>
        <v>1</v>
      </c>
      <c r="Y117" s="34">
        <f t="shared" si="46"/>
        <v>100</v>
      </c>
      <c r="Z117" s="34">
        <f t="shared" si="46"/>
        <v>20</v>
      </c>
      <c r="AA117" s="34">
        <f t="shared" si="46"/>
        <v>100</v>
      </c>
      <c r="AB117" s="34">
        <f t="shared" si="46"/>
        <v>5</v>
      </c>
      <c r="AC117" s="34">
        <f t="shared" si="46"/>
        <v>100</v>
      </c>
      <c r="AD117" s="34">
        <f t="shared" si="46"/>
        <v>6</v>
      </c>
      <c r="AE117" s="34">
        <f t="shared" si="46"/>
        <v>100</v>
      </c>
      <c r="AF117" s="34">
        <f t="shared" si="46"/>
        <v>2</v>
      </c>
      <c r="AG117" s="34">
        <f t="shared" si="46"/>
        <v>100</v>
      </c>
      <c r="AH117" s="34">
        <f t="shared" si="46"/>
        <v>3</v>
      </c>
      <c r="AI117" s="34">
        <f t="shared" si="46"/>
        <v>100</v>
      </c>
      <c r="AJ117" s="34">
        <f t="shared" si="46"/>
        <v>5</v>
      </c>
      <c r="AK117" s="34">
        <f t="shared" si="46"/>
        <v>100</v>
      </c>
      <c r="AL117" s="34">
        <f t="shared" si="46"/>
        <v>16</v>
      </c>
      <c r="AM117" s="34">
        <f t="shared" si="46"/>
        <v>100</v>
      </c>
      <c r="AN117" s="34">
        <f t="shared" si="46"/>
        <v>9</v>
      </c>
      <c r="AO117" s="34">
        <f t="shared" si="46"/>
        <v>100</v>
      </c>
      <c r="AP117" s="34">
        <f t="shared" si="46"/>
        <v>0</v>
      </c>
      <c r="AQ117" s="34">
        <f t="shared" si="46"/>
        <v>0</v>
      </c>
      <c r="AR117" s="34">
        <f t="shared" si="45"/>
        <v>107</v>
      </c>
      <c r="AS117" s="35">
        <f t="shared" si="45"/>
        <v>99.999999999999986</v>
      </c>
    </row>
    <row r="118" spans="1:45" ht="18.75" customHeight="1" x14ac:dyDescent="0.55000000000000004">
      <c r="A118" s="50"/>
      <c r="B118" s="37" t="s">
        <v>131</v>
      </c>
      <c r="C118" s="37"/>
      <c r="D118" s="43">
        <v>0</v>
      </c>
      <c r="E118" s="43">
        <f>D118*100/D117</f>
        <v>0</v>
      </c>
      <c r="F118" s="43">
        <v>1</v>
      </c>
      <c r="G118" s="43">
        <f>F118*100/F117</f>
        <v>20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f>P118*100/P117</f>
        <v>0</v>
      </c>
      <c r="R118" s="43">
        <v>0</v>
      </c>
      <c r="S118" s="43">
        <v>0</v>
      </c>
      <c r="T118" s="43">
        <v>0</v>
      </c>
      <c r="U118" s="43">
        <f>T118*100/T117</f>
        <v>0</v>
      </c>
      <c r="V118" s="43">
        <v>0</v>
      </c>
      <c r="W118" s="43">
        <f>V118*100/V117</f>
        <v>0</v>
      </c>
      <c r="X118" s="43">
        <v>0</v>
      </c>
      <c r="Y118" s="43">
        <f>X118*100/X117</f>
        <v>0</v>
      </c>
      <c r="Z118" s="43">
        <v>0</v>
      </c>
      <c r="AA118" s="43">
        <f>Z118*100/Z117</f>
        <v>0</v>
      </c>
      <c r="AB118" s="43">
        <v>0</v>
      </c>
      <c r="AC118" s="43">
        <f>AB118*100/AB117</f>
        <v>0</v>
      </c>
      <c r="AD118" s="43">
        <v>1</v>
      </c>
      <c r="AE118" s="44">
        <f>AD118*100/AD117</f>
        <v>16.666666666666668</v>
      </c>
      <c r="AF118" s="43">
        <v>0</v>
      </c>
      <c r="AG118" s="43">
        <f>AF118*100/AF117</f>
        <v>0</v>
      </c>
      <c r="AH118" s="43">
        <v>0</v>
      </c>
      <c r="AI118" s="43">
        <f>AH118*100/AH117</f>
        <v>0</v>
      </c>
      <c r="AJ118" s="43">
        <v>0</v>
      </c>
      <c r="AK118" s="43">
        <f>AJ118*100/AJ117</f>
        <v>0</v>
      </c>
      <c r="AL118" s="43">
        <v>0</v>
      </c>
      <c r="AM118" s="43">
        <f>AL118*100/AL117</f>
        <v>0</v>
      </c>
      <c r="AN118" s="43">
        <v>1</v>
      </c>
      <c r="AO118" s="44">
        <f>AN118*100/AN117</f>
        <v>11.111111111111111</v>
      </c>
      <c r="AP118" s="43">
        <v>0</v>
      </c>
      <c r="AQ118" s="43">
        <v>0</v>
      </c>
      <c r="AR118" s="38">
        <f>SUM(D118,F118,H118,J118,L118,N118,P118,R118,T118,V118,X118,Z118,AB118,AD118,AF118,AH118,AJ118,AL118,AN118,AP118)</f>
        <v>3</v>
      </c>
      <c r="AS118" s="39">
        <f>AR118*100/AR117</f>
        <v>2.8037383177570092</v>
      </c>
    </row>
    <row r="119" spans="1:45" ht="18.75" customHeight="1" x14ac:dyDescent="0.55000000000000004">
      <c r="A119" s="50"/>
      <c r="B119" s="37" t="s">
        <v>132</v>
      </c>
      <c r="C119" s="37"/>
      <c r="D119" s="43">
        <v>0</v>
      </c>
      <c r="E119" s="43">
        <f>D119*100/D117</f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1</v>
      </c>
      <c r="M119" s="43">
        <f>L119*100/L117</f>
        <v>25</v>
      </c>
      <c r="N119" s="43">
        <v>0</v>
      </c>
      <c r="O119" s="43">
        <v>0</v>
      </c>
      <c r="P119" s="43">
        <v>0</v>
      </c>
      <c r="Q119" s="43">
        <f>P119*100/P117</f>
        <v>0</v>
      </c>
      <c r="R119" s="43">
        <v>1</v>
      </c>
      <c r="S119" s="43">
        <f>R119*100/R117</f>
        <v>12.5</v>
      </c>
      <c r="T119" s="43">
        <v>1</v>
      </c>
      <c r="U119" s="43">
        <f>T119*100/T117</f>
        <v>12.5</v>
      </c>
      <c r="V119" s="43">
        <v>0</v>
      </c>
      <c r="W119" s="43">
        <f>V119*100/V117</f>
        <v>0</v>
      </c>
      <c r="X119" s="43">
        <v>0</v>
      </c>
      <c r="Y119" s="43">
        <f>X119*100/X117</f>
        <v>0</v>
      </c>
      <c r="Z119" s="43">
        <v>0</v>
      </c>
      <c r="AA119" s="43">
        <f>Z119*100/Z117</f>
        <v>0</v>
      </c>
      <c r="AB119" s="43">
        <v>0</v>
      </c>
      <c r="AC119" s="43">
        <f>AB119*100/AB117</f>
        <v>0</v>
      </c>
      <c r="AD119" s="43">
        <v>1</v>
      </c>
      <c r="AE119" s="44">
        <f>AD119*100/AD117</f>
        <v>16.666666666666668</v>
      </c>
      <c r="AF119" s="43">
        <v>0</v>
      </c>
      <c r="AG119" s="43">
        <f>AF119*100/AF117</f>
        <v>0</v>
      </c>
      <c r="AH119" s="43">
        <v>0</v>
      </c>
      <c r="AI119" s="43">
        <f>AH119*100/AH117</f>
        <v>0</v>
      </c>
      <c r="AJ119" s="43">
        <v>0</v>
      </c>
      <c r="AK119" s="43">
        <f>AJ119*100/AJ117</f>
        <v>0</v>
      </c>
      <c r="AL119" s="43">
        <v>0</v>
      </c>
      <c r="AM119" s="43">
        <f>AL119*100/AL117</f>
        <v>0</v>
      </c>
      <c r="AN119" s="43">
        <v>1</v>
      </c>
      <c r="AO119" s="44">
        <f>AN119*100/AN117</f>
        <v>11.111111111111111</v>
      </c>
      <c r="AP119" s="43">
        <v>0</v>
      </c>
      <c r="AQ119" s="43">
        <v>0</v>
      </c>
      <c r="AR119" s="38">
        <f>SUM(D119,F119,H119,J119,L119,N119,P119,R119,T119,V119,X119,Z119,AB119,AD119,AF119,AH119,AJ119,AL119,AN119,AP119)</f>
        <v>5</v>
      </c>
      <c r="AS119" s="39">
        <f>AR119*100/AR117</f>
        <v>4.6728971962616823</v>
      </c>
    </row>
    <row r="120" spans="1:45" ht="18.75" customHeight="1" x14ac:dyDescent="0.55000000000000004">
      <c r="A120" s="50"/>
      <c r="B120" s="37" t="s">
        <v>133</v>
      </c>
      <c r="C120" s="37"/>
      <c r="D120" s="43">
        <v>4</v>
      </c>
      <c r="E120" s="43">
        <f>D120*100/D117</f>
        <v>80</v>
      </c>
      <c r="F120" s="43">
        <v>3</v>
      </c>
      <c r="G120" s="43">
        <f>F120*100/F117</f>
        <v>60</v>
      </c>
      <c r="H120" s="43">
        <v>0</v>
      </c>
      <c r="I120" s="43">
        <v>0</v>
      </c>
      <c r="J120" s="43">
        <v>0</v>
      </c>
      <c r="K120" s="43">
        <v>0</v>
      </c>
      <c r="L120" s="43">
        <v>1</v>
      </c>
      <c r="M120" s="43">
        <f>L120*100/L117</f>
        <v>25</v>
      </c>
      <c r="N120" s="43">
        <v>1</v>
      </c>
      <c r="O120" s="39">
        <f>N120*100/N117</f>
        <v>33.333333333333336</v>
      </c>
      <c r="P120" s="43">
        <v>3</v>
      </c>
      <c r="Q120" s="43">
        <f>P120*100/P117</f>
        <v>75</v>
      </c>
      <c r="R120" s="43">
        <v>6</v>
      </c>
      <c r="S120" s="43">
        <f>R120*100/R117</f>
        <v>75</v>
      </c>
      <c r="T120" s="43">
        <v>4</v>
      </c>
      <c r="U120" s="43">
        <f>T120*100/T117</f>
        <v>50</v>
      </c>
      <c r="V120" s="43">
        <v>0</v>
      </c>
      <c r="W120" s="43">
        <f>V120*100/V117</f>
        <v>0</v>
      </c>
      <c r="X120" s="43">
        <v>0</v>
      </c>
      <c r="Y120" s="43">
        <f>X120*100/X117</f>
        <v>0</v>
      </c>
      <c r="Z120" s="43">
        <v>10</v>
      </c>
      <c r="AA120" s="43">
        <f>Z120*100/Z117</f>
        <v>50</v>
      </c>
      <c r="AB120" s="43">
        <v>5</v>
      </c>
      <c r="AC120" s="43">
        <f>AB120*100/AB117</f>
        <v>100</v>
      </c>
      <c r="AD120" s="43">
        <v>2</v>
      </c>
      <c r="AE120" s="44">
        <f>AD120*100/AD117</f>
        <v>33.333333333333336</v>
      </c>
      <c r="AF120" s="43">
        <v>0</v>
      </c>
      <c r="AG120" s="43">
        <f>AF120*100/AF117</f>
        <v>0</v>
      </c>
      <c r="AH120" s="43">
        <v>3</v>
      </c>
      <c r="AI120" s="43">
        <f>AH120*100/AH117</f>
        <v>100</v>
      </c>
      <c r="AJ120" s="43">
        <v>2</v>
      </c>
      <c r="AK120" s="43">
        <f>AJ120*100/AJ117</f>
        <v>40</v>
      </c>
      <c r="AL120" s="43">
        <v>0</v>
      </c>
      <c r="AM120" s="43">
        <f>AL120*100/AL117</f>
        <v>0</v>
      </c>
      <c r="AN120" s="43">
        <v>5</v>
      </c>
      <c r="AO120" s="44">
        <f>AN120*100/AN117</f>
        <v>55.555555555555557</v>
      </c>
      <c r="AP120" s="43">
        <v>0</v>
      </c>
      <c r="AQ120" s="43">
        <v>0</v>
      </c>
      <c r="AR120" s="38">
        <f>SUM(D120,F120,H120,J120,L120,N120,P120,R120,T120,V120,X120,Z120,AB120,AD120,AF120,AH120,AJ120,AL120,AN120,AP120)</f>
        <v>49</v>
      </c>
      <c r="AS120" s="39">
        <f>AR120*100/AR117</f>
        <v>45.794392523364486</v>
      </c>
    </row>
    <row r="121" spans="1:45" ht="18.75" customHeight="1" x14ac:dyDescent="0.55000000000000004">
      <c r="A121" s="50"/>
      <c r="B121" s="54" t="s">
        <v>134</v>
      </c>
      <c r="C121" s="55"/>
      <c r="D121" s="43">
        <v>1</v>
      </c>
      <c r="E121" s="43">
        <f>D121*100/D117</f>
        <v>20</v>
      </c>
      <c r="F121" s="43">
        <v>1</v>
      </c>
      <c r="G121" s="43">
        <f>F121*100/F117</f>
        <v>20</v>
      </c>
      <c r="H121" s="43">
        <v>0</v>
      </c>
      <c r="I121" s="43">
        <v>0</v>
      </c>
      <c r="J121" s="43">
        <v>1</v>
      </c>
      <c r="K121" s="43">
        <f>J121*100/J117</f>
        <v>100</v>
      </c>
      <c r="L121" s="43">
        <v>2</v>
      </c>
      <c r="M121" s="43">
        <f>L121*100/L117</f>
        <v>50</v>
      </c>
      <c r="N121" s="43">
        <v>2</v>
      </c>
      <c r="O121" s="39">
        <f>N121*100/N117</f>
        <v>66.666666666666671</v>
      </c>
      <c r="P121" s="43">
        <v>1</v>
      </c>
      <c r="Q121" s="43">
        <f>P121*100/P117</f>
        <v>25</v>
      </c>
      <c r="R121" s="43">
        <v>1</v>
      </c>
      <c r="S121" s="43">
        <f>R121*100/R117</f>
        <v>12.5</v>
      </c>
      <c r="T121" s="43">
        <v>3</v>
      </c>
      <c r="U121" s="43">
        <f>T121*100/T117</f>
        <v>37.5</v>
      </c>
      <c r="V121" s="43">
        <v>2</v>
      </c>
      <c r="W121" s="43">
        <f>V121*100/V117</f>
        <v>100</v>
      </c>
      <c r="X121" s="43">
        <v>1</v>
      </c>
      <c r="Y121" s="43">
        <f>X121*100/X117</f>
        <v>100</v>
      </c>
      <c r="Z121" s="43">
        <v>10</v>
      </c>
      <c r="AA121" s="43">
        <f>Z121*100/Z117</f>
        <v>50</v>
      </c>
      <c r="AB121" s="43">
        <v>0</v>
      </c>
      <c r="AC121" s="43">
        <f>AB121*100/AB117</f>
        <v>0</v>
      </c>
      <c r="AD121" s="43">
        <v>2</v>
      </c>
      <c r="AE121" s="44">
        <f>AD121*100/AD117</f>
        <v>33.333333333333336</v>
      </c>
      <c r="AF121" s="43">
        <v>2</v>
      </c>
      <c r="AG121" s="43">
        <f>AF121*100/AF117</f>
        <v>100</v>
      </c>
      <c r="AH121" s="43">
        <v>0</v>
      </c>
      <c r="AI121" s="43">
        <f>AH121*100/AH117</f>
        <v>0</v>
      </c>
      <c r="AJ121" s="43">
        <v>3</v>
      </c>
      <c r="AK121" s="43">
        <f>AJ121*100/AJ117</f>
        <v>60</v>
      </c>
      <c r="AL121" s="43">
        <v>0</v>
      </c>
      <c r="AM121" s="43">
        <f>AL121*100/AL117</f>
        <v>0</v>
      </c>
      <c r="AN121" s="43">
        <v>2</v>
      </c>
      <c r="AO121" s="44">
        <f>AN121*100/AN117</f>
        <v>22.222222222222221</v>
      </c>
      <c r="AP121" s="43">
        <v>0</v>
      </c>
      <c r="AQ121" s="43">
        <v>0</v>
      </c>
      <c r="AR121" s="38">
        <f>SUM(D121,F121,H121,J121,L121,N121,P121,R121,T121,V121,X121,Z121,AB121,AD121,AF121,AH121,AJ121,AL121,AN121,AP121)</f>
        <v>34</v>
      </c>
      <c r="AS121" s="39">
        <f>AR121*100/AR117</f>
        <v>31.77570093457944</v>
      </c>
    </row>
    <row r="122" spans="1:45" ht="18.75" customHeight="1" x14ac:dyDescent="0.55000000000000004">
      <c r="A122" s="53"/>
      <c r="B122" s="54" t="s">
        <v>135</v>
      </c>
      <c r="C122" s="55"/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38">
        <v>0</v>
      </c>
      <c r="P122" s="43">
        <v>0</v>
      </c>
      <c r="Q122" s="43">
        <f>P122*100/P117</f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16</v>
      </c>
      <c r="AM122" s="43">
        <f>AL122*100/AL117</f>
        <v>100</v>
      </c>
      <c r="AN122" s="43">
        <v>0</v>
      </c>
      <c r="AO122" s="43">
        <v>0</v>
      </c>
      <c r="AP122" s="43">
        <v>0</v>
      </c>
      <c r="AQ122" s="43">
        <v>0</v>
      </c>
      <c r="AR122" s="38">
        <f>SUM(D122,F122,H122,J122,L122,N122,P122,R122,T122,V122,X122,Z122,AB122,AD122,AF122,AH122,AJ122,AL122,AN122,AP122)</f>
        <v>16</v>
      </c>
      <c r="AS122" s="39">
        <f>AR122*100/AR117</f>
        <v>14.953271028037383</v>
      </c>
    </row>
    <row r="123" spans="1:45" s="36" customFormat="1" x14ac:dyDescent="0.55000000000000004">
      <c r="A123" s="76" t="s">
        <v>136</v>
      </c>
      <c r="B123" s="76"/>
      <c r="C123" s="76"/>
      <c r="D123" s="77" t="s">
        <v>3</v>
      </c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9"/>
      <c r="AR123" s="80" t="s">
        <v>4</v>
      </c>
      <c r="AS123" s="80"/>
    </row>
    <row r="124" spans="1:45" s="36" customFormat="1" ht="18.75" customHeight="1" x14ac:dyDescent="0.55000000000000004">
      <c r="A124" s="76"/>
      <c r="B124" s="76"/>
      <c r="C124" s="76"/>
      <c r="D124" s="8" t="s">
        <v>5</v>
      </c>
      <c r="E124" s="8"/>
      <c r="F124" s="9" t="s">
        <v>6</v>
      </c>
      <c r="G124" s="9"/>
      <c r="H124" s="8" t="s">
        <v>7</v>
      </c>
      <c r="I124" s="8"/>
      <c r="J124" s="9" t="s">
        <v>8</v>
      </c>
      <c r="K124" s="9"/>
      <c r="L124" s="8" t="s">
        <v>9</v>
      </c>
      <c r="M124" s="8"/>
      <c r="N124" s="9" t="s">
        <v>10</v>
      </c>
      <c r="O124" s="9"/>
      <c r="P124" s="8" t="s">
        <v>11</v>
      </c>
      <c r="Q124" s="8"/>
      <c r="R124" s="9" t="s">
        <v>12</v>
      </c>
      <c r="S124" s="9"/>
      <c r="T124" s="8" t="s">
        <v>13</v>
      </c>
      <c r="U124" s="8"/>
      <c r="V124" s="10" t="s">
        <v>14</v>
      </c>
      <c r="W124" s="11"/>
      <c r="X124" s="12" t="s">
        <v>15</v>
      </c>
      <c r="Y124" s="13"/>
      <c r="Z124" s="10" t="s">
        <v>16</v>
      </c>
      <c r="AA124" s="11"/>
      <c r="AB124" s="12" t="s">
        <v>17</v>
      </c>
      <c r="AC124" s="13"/>
      <c r="AD124" s="10" t="s">
        <v>18</v>
      </c>
      <c r="AE124" s="11"/>
      <c r="AF124" s="12" t="s">
        <v>19</v>
      </c>
      <c r="AG124" s="13"/>
      <c r="AH124" s="10" t="s">
        <v>20</v>
      </c>
      <c r="AI124" s="11"/>
      <c r="AJ124" s="12" t="s">
        <v>21</v>
      </c>
      <c r="AK124" s="13"/>
      <c r="AL124" s="10" t="s">
        <v>22</v>
      </c>
      <c r="AM124" s="11"/>
      <c r="AN124" s="12" t="s">
        <v>23</v>
      </c>
      <c r="AO124" s="13"/>
      <c r="AP124" s="10" t="s">
        <v>24</v>
      </c>
      <c r="AQ124" s="11"/>
      <c r="AR124" s="81" t="s">
        <v>25</v>
      </c>
      <c r="AS124" s="82" t="s">
        <v>26</v>
      </c>
    </row>
    <row r="125" spans="1:45" s="36" customFormat="1" ht="18.75" customHeight="1" x14ac:dyDescent="0.55000000000000004">
      <c r="A125" s="76"/>
      <c r="B125" s="76"/>
      <c r="C125" s="76"/>
      <c r="D125" s="16" t="s">
        <v>25</v>
      </c>
      <c r="E125" s="17" t="s">
        <v>26</v>
      </c>
      <c r="F125" s="18" t="s">
        <v>25</v>
      </c>
      <c r="G125" s="19" t="s">
        <v>26</v>
      </c>
      <c r="H125" s="16" t="s">
        <v>25</v>
      </c>
      <c r="I125" s="17" t="s">
        <v>26</v>
      </c>
      <c r="J125" s="18" t="s">
        <v>25</v>
      </c>
      <c r="K125" s="19" t="s">
        <v>26</v>
      </c>
      <c r="L125" s="16" t="s">
        <v>25</v>
      </c>
      <c r="M125" s="17" t="s">
        <v>26</v>
      </c>
      <c r="N125" s="18" t="s">
        <v>25</v>
      </c>
      <c r="O125" s="19" t="s">
        <v>26</v>
      </c>
      <c r="P125" s="16" t="s">
        <v>25</v>
      </c>
      <c r="Q125" s="17" t="s">
        <v>26</v>
      </c>
      <c r="R125" s="18" t="s">
        <v>25</v>
      </c>
      <c r="S125" s="19" t="s">
        <v>26</v>
      </c>
      <c r="T125" s="16" t="s">
        <v>25</v>
      </c>
      <c r="U125" s="17" t="s">
        <v>26</v>
      </c>
      <c r="V125" s="18" t="s">
        <v>25</v>
      </c>
      <c r="W125" s="19" t="s">
        <v>26</v>
      </c>
      <c r="X125" s="16" t="s">
        <v>25</v>
      </c>
      <c r="Y125" s="17" t="s">
        <v>26</v>
      </c>
      <c r="Z125" s="16" t="s">
        <v>25</v>
      </c>
      <c r="AA125" s="17" t="s">
        <v>26</v>
      </c>
      <c r="AB125" s="16" t="s">
        <v>25</v>
      </c>
      <c r="AC125" s="17" t="s">
        <v>26</v>
      </c>
      <c r="AD125" s="16" t="s">
        <v>25</v>
      </c>
      <c r="AE125" s="17" t="s">
        <v>26</v>
      </c>
      <c r="AF125" s="16" t="s">
        <v>25</v>
      </c>
      <c r="AG125" s="17" t="s">
        <v>26</v>
      </c>
      <c r="AH125" s="16" t="s">
        <v>25</v>
      </c>
      <c r="AI125" s="17" t="s">
        <v>26</v>
      </c>
      <c r="AJ125" s="16" t="s">
        <v>25</v>
      </c>
      <c r="AK125" s="17" t="s">
        <v>26</v>
      </c>
      <c r="AL125" s="16" t="s">
        <v>25</v>
      </c>
      <c r="AM125" s="17" t="s">
        <v>26</v>
      </c>
      <c r="AN125" s="16" t="s">
        <v>25</v>
      </c>
      <c r="AO125" s="17" t="s">
        <v>26</v>
      </c>
      <c r="AP125" s="16" t="s">
        <v>25</v>
      </c>
      <c r="AQ125" s="17" t="s">
        <v>26</v>
      </c>
      <c r="AR125" s="81"/>
      <c r="AS125" s="82"/>
    </row>
    <row r="126" spans="1:45" ht="18.75" customHeight="1" x14ac:dyDescent="0.55000000000000004">
      <c r="A126" s="83" t="s">
        <v>137</v>
      </c>
      <c r="B126" s="83"/>
      <c r="C126" s="83"/>
      <c r="D126" s="84">
        <v>235</v>
      </c>
      <c r="E126" s="84"/>
      <c r="F126" s="84">
        <v>398</v>
      </c>
      <c r="G126" s="84"/>
      <c r="H126" s="84">
        <v>134</v>
      </c>
      <c r="I126" s="84"/>
      <c r="J126" s="84">
        <v>105</v>
      </c>
      <c r="K126" s="84"/>
      <c r="L126" s="84">
        <v>243</v>
      </c>
      <c r="M126" s="84"/>
      <c r="N126" s="84">
        <v>134</v>
      </c>
      <c r="O126" s="84"/>
      <c r="P126" s="84">
        <v>309</v>
      </c>
      <c r="Q126" s="84"/>
      <c r="R126" s="84">
        <v>250</v>
      </c>
      <c r="S126" s="84"/>
      <c r="T126" s="84">
        <v>216</v>
      </c>
      <c r="U126" s="84"/>
      <c r="V126" s="84">
        <v>110</v>
      </c>
      <c r="W126" s="84"/>
      <c r="X126" s="84">
        <v>95</v>
      </c>
      <c r="Y126" s="84"/>
      <c r="Z126" s="84">
        <v>330</v>
      </c>
      <c r="AA126" s="84"/>
      <c r="AB126" s="84">
        <v>303</v>
      </c>
      <c r="AC126" s="84"/>
      <c r="AD126" s="84">
        <v>465</v>
      </c>
      <c r="AE126" s="84"/>
      <c r="AF126" s="84">
        <v>317</v>
      </c>
      <c r="AG126" s="84"/>
      <c r="AH126" s="84">
        <v>137</v>
      </c>
      <c r="AI126" s="84"/>
      <c r="AJ126" s="84">
        <v>348</v>
      </c>
      <c r="AK126" s="84"/>
      <c r="AL126" s="84">
        <v>294</v>
      </c>
      <c r="AM126" s="84"/>
      <c r="AN126" s="84">
        <v>326</v>
      </c>
      <c r="AO126" s="84"/>
      <c r="AP126" s="84">
        <v>121</v>
      </c>
      <c r="AQ126" s="84"/>
      <c r="AR126" s="85">
        <f>SUM(D126,F126,H126,J126,L126,N126,P126,R126,T126,V126,X126,Z126,AB126,AD126,AF126,AH126,AJ126,AL126,AN126,AP126)</f>
        <v>4870</v>
      </c>
      <c r="AS126" s="85"/>
    </row>
    <row r="127" spans="1:45" ht="18.75" customHeight="1" x14ac:dyDescent="0.55000000000000004">
      <c r="A127" s="86" t="s">
        <v>138</v>
      </c>
      <c r="B127" s="86"/>
      <c r="C127" s="86"/>
      <c r="D127" s="87">
        <v>18</v>
      </c>
      <c r="E127" s="87">
        <f t="shared" ref="E127" si="47">E128+E129</f>
        <v>100</v>
      </c>
      <c r="F127" s="87">
        <v>26</v>
      </c>
      <c r="G127" s="87">
        <f t="shared" ref="G127" si="48">G128+G129</f>
        <v>100</v>
      </c>
      <c r="H127" s="87">
        <v>12</v>
      </c>
      <c r="I127" s="87">
        <f t="shared" ref="I127" si="49">I128+I129</f>
        <v>100</v>
      </c>
      <c r="J127" s="87">
        <v>8</v>
      </c>
      <c r="K127" s="87">
        <f t="shared" ref="K127" si="50">K128+K129</f>
        <v>100</v>
      </c>
      <c r="L127" s="87">
        <v>13</v>
      </c>
      <c r="M127" s="87">
        <f t="shared" ref="M127" si="51">M128+M129</f>
        <v>100</v>
      </c>
      <c r="N127" s="87">
        <v>7</v>
      </c>
      <c r="O127" s="87">
        <f t="shared" ref="O127" si="52">O128+O129</f>
        <v>100</v>
      </c>
      <c r="P127" s="87">
        <v>20</v>
      </c>
      <c r="Q127" s="87">
        <f t="shared" ref="Q127" si="53">Q128+Q129</f>
        <v>100</v>
      </c>
      <c r="R127" s="87">
        <v>14</v>
      </c>
      <c r="S127" s="87">
        <f t="shared" ref="S127" si="54">S128+S129</f>
        <v>100</v>
      </c>
      <c r="T127" s="87">
        <v>18</v>
      </c>
      <c r="U127" s="87">
        <f t="shared" ref="U127" si="55">U128+U129</f>
        <v>100</v>
      </c>
      <c r="V127" s="87">
        <v>9</v>
      </c>
      <c r="W127" s="87">
        <f t="shared" ref="W127:Y127" si="56">W128+W129</f>
        <v>100</v>
      </c>
      <c r="X127" s="87">
        <v>6</v>
      </c>
      <c r="Y127" s="87">
        <f t="shared" si="56"/>
        <v>100</v>
      </c>
      <c r="Z127" s="87">
        <v>20</v>
      </c>
      <c r="AA127" s="87">
        <f t="shared" ref="AA127" si="57">AA128+AA129</f>
        <v>100</v>
      </c>
      <c r="AB127" s="87">
        <v>16</v>
      </c>
      <c r="AC127" s="87">
        <f t="shared" ref="AC127" si="58">AC128+AC129</f>
        <v>100</v>
      </c>
      <c r="AD127" s="87">
        <v>32</v>
      </c>
      <c r="AE127" s="87">
        <f t="shared" ref="AE127" si="59">AE128+AE129</f>
        <v>100</v>
      </c>
      <c r="AF127" s="87">
        <v>23</v>
      </c>
      <c r="AG127" s="87">
        <f t="shared" ref="AG127" si="60">AG128+AG129</f>
        <v>100</v>
      </c>
      <c r="AH127" s="87">
        <v>9</v>
      </c>
      <c r="AI127" s="87">
        <f t="shared" ref="AI127" si="61">AI128+AI129</f>
        <v>100</v>
      </c>
      <c r="AJ127" s="87">
        <v>22</v>
      </c>
      <c r="AK127" s="87">
        <f t="shared" ref="AK127" si="62">AK128+AK129</f>
        <v>100</v>
      </c>
      <c r="AL127" s="87">
        <v>17</v>
      </c>
      <c r="AM127" s="87">
        <f t="shared" ref="AM127" si="63">AM128+AM129</f>
        <v>100</v>
      </c>
      <c r="AN127" s="87">
        <v>25</v>
      </c>
      <c r="AO127" s="87">
        <f t="shared" ref="AO127" si="64">AO128+AO129</f>
        <v>100</v>
      </c>
      <c r="AP127" s="87">
        <v>7</v>
      </c>
      <c r="AQ127" s="87">
        <f t="shared" ref="AQ127" si="65">AQ128+AQ129</f>
        <v>100</v>
      </c>
      <c r="AR127" s="88">
        <v>322</v>
      </c>
      <c r="AS127" s="88">
        <f>AS128+AS129</f>
        <v>100</v>
      </c>
    </row>
    <row r="128" spans="1:45" ht="18.75" customHeight="1" x14ac:dyDescent="0.55000000000000004">
      <c r="A128" s="89" t="s">
        <v>139</v>
      </c>
      <c r="B128" s="37" t="s">
        <v>140</v>
      </c>
      <c r="C128" s="37"/>
      <c r="D128" s="38">
        <v>7</v>
      </c>
      <c r="E128" s="39">
        <f>D128*100/D127</f>
        <v>38.888888888888886</v>
      </c>
      <c r="F128" s="38">
        <v>2</v>
      </c>
      <c r="G128" s="39">
        <f>F128*100/F127</f>
        <v>7.6923076923076925</v>
      </c>
      <c r="H128" s="38">
        <v>0</v>
      </c>
      <c r="I128" s="39">
        <f>H128*100/H127</f>
        <v>0</v>
      </c>
      <c r="J128" s="38">
        <v>1</v>
      </c>
      <c r="K128" s="39">
        <f>J128*100/J127</f>
        <v>12.5</v>
      </c>
      <c r="L128" s="38">
        <v>2</v>
      </c>
      <c r="M128" s="39">
        <f>L128*100/L127</f>
        <v>15.384615384615385</v>
      </c>
      <c r="N128" s="38">
        <v>2</v>
      </c>
      <c r="O128" s="39">
        <f>N128*100/N127</f>
        <v>28.571428571428573</v>
      </c>
      <c r="P128" s="38">
        <v>1</v>
      </c>
      <c r="Q128" s="38">
        <f>P128*100/P127</f>
        <v>5</v>
      </c>
      <c r="R128" s="38">
        <v>2</v>
      </c>
      <c r="S128" s="39">
        <f>R128*100/R127</f>
        <v>14.285714285714286</v>
      </c>
      <c r="T128" s="38">
        <v>3</v>
      </c>
      <c r="U128" s="39">
        <f>T128*100/T127</f>
        <v>16.666666666666668</v>
      </c>
      <c r="V128" s="38">
        <v>0</v>
      </c>
      <c r="W128" s="38">
        <f>V128*100/V127</f>
        <v>0</v>
      </c>
      <c r="X128" s="38">
        <v>2</v>
      </c>
      <c r="Y128" s="39">
        <f>X128*100/X127</f>
        <v>33.333333333333336</v>
      </c>
      <c r="Z128" s="38">
        <v>3</v>
      </c>
      <c r="AA128" s="38">
        <f>Z128*100/Z127</f>
        <v>15</v>
      </c>
      <c r="AB128" s="38">
        <v>2</v>
      </c>
      <c r="AC128" s="38">
        <f>AB128*100/AB127</f>
        <v>12.5</v>
      </c>
      <c r="AD128" s="38">
        <v>5</v>
      </c>
      <c r="AE128" s="39">
        <f>AD128*100/AD127</f>
        <v>15.625</v>
      </c>
      <c r="AF128" s="38">
        <v>4</v>
      </c>
      <c r="AG128" s="39">
        <f>AF128*100/AF127</f>
        <v>17.391304347826086</v>
      </c>
      <c r="AH128" s="38">
        <v>0</v>
      </c>
      <c r="AI128" s="38">
        <f>AH128*100/AH127</f>
        <v>0</v>
      </c>
      <c r="AJ128" s="38">
        <v>4</v>
      </c>
      <c r="AK128" s="39">
        <f>AJ128*100/AJ127</f>
        <v>18.181818181818183</v>
      </c>
      <c r="AL128" s="38">
        <v>0</v>
      </c>
      <c r="AM128" s="38">
        <f>AL128*100/AL127</f>
        <v>0</v>
      </c>
      <c r="AN128" s="38">
        <v>2</v>
      </c>
      <c r="AO128" s="39">
        <f>AN128*100/AN127</f>
        <v>8</v>
      </c>
      <c r="AP128" s="38">
        <v>0</v>
      </c>
      <c r="AQ128" s="38">
        <f>AP128*100/AP127</f>
        <v>0</v>
      </c>
      <c r="AR128" s="38">
        <f t="shared" ref="AR128:AR144" si="66">SUM(D128,F128,H128,J128,L128,N128,P128,R128,T128,V128,X128,Z128,AB128,AD128,AF128,AH128,AJ128,AL128,AN128,AP128)</f>
        <v>42</v>
      </c>
      <c r="AS128" s="39">
        <f>AR128*100/AR127</f>
        <v>13.043478260869565</v>
      </c>
    </row>
    <row r="129" spans="1:45" ht="28.5" customHeight="1" x14ac:dyDescent="0.55000000000000004">
      <c r="A129" s="89"/>
      <c r="B129" s="37" t="s">
        <v>141</v>
      </c>
      <c r="C129" s="37"/>
      <c r="D129" s="38">
        <v>11</v>
      </c>
      <c r="E129" s="39">
        <f>D129*100/D127</f>
        <v>61.111111111111114</v>
      </c>
      <c r="F129" s="38">
        <v>24</v>
      </c>
      <c r="G129" s="39">
        <f>F129*100/F127</f>
        <v>92.307692307692307</v>
      </c>
      <c r="H129" s="38">
        <v>12</v>
      </c>
      <c r="I129" s="39">
        <f>H129*100/H127</f>
        <v>100</v>
      </c>
      <c r="J129" s="38">
        <v>7</v>
      </c>
      <c r="K129" s="39">
        <f>J129*100/J127</f>
        <v>87.5</v>
      </c>
      <c r="L129" s="38">
        <v>11</v>
      </c>
      <c r="M129" s="39">
        <f>L129*100/L127</f>
        <v>84.615384615384613</v>
      </c>
      <c r="N129" s="38">
        <v>5</v>
      </c>
      <c r="O129" s="39">
        <f>N129*100/N127</f>
        <v>71.428571428571431</v>
      </c>
      <c r="P129" s="38">
        <v>19</v>
      </c>
      <c r="Q129" s="38">
        <f>P129*100/P127</f>
        <v>95</v>
      </c>
      <c r="R129" s="38">
        <v>12</v>
      </c>
      <c r="S129" s="39">
        <f>R129*100/R127</f>
        <v>85.714285714285708</v>
      </c>
      <c r="T129" s="38">
        <v>15</v>
      </c>
      <c r="U129" s="39">
        <f>T129*100/T127</f>
        <v>83.333333333333329</v>
      </c>
      <c r="V129" s="38">
        <v>9</v>
      </c>
      <c r="W129" s="38">
        <f>V129*100/V127</f>
        <v>100</v>
      </c>
      <c r="X129" s="38">
        <v>4</v>
      </c>
      <c r="Y129" s="39">
        <f>X129*100/X127</f>
        <v>66.666666666666671</v>
      </c>
      <c r="Z129" s="38">
        <v>17</v>
      </c>
      <c r="AA129" s="38">
        <f>Z129*100/Z127</f>
        <v>85</v>
      </c>
      <c r="AB129" s="38">
        <v>14</v>
      </c>
      <c r="AC129" s="38">
        <f>AB129*100/AB127</f>
        <v>87.5</v>
      </c>
      <c r="AD129" s="38">
        <v>27</v>
      </c>
      <c r="AE129" s="39">
        <f>AD129*100/AD127</f>
        <v>84.375</v>
      </c>
      <c r="AF129" s="38">
        <v>19</v>
      </c>
      <c r="AG129" s="39">
        <f>AF129*100/AF127</f>
        <v>82.608695652173907</v>
      </c>
      <c r="AH129" s="38">
        <v>9</v>
      </c>
      <c r="AI129" s="38">
        <f>AH129*100/AH127</f>
        <v>100</v>
      </c>
      <c r="AJ129" s="38">
        <v>18</v>
      </c>
      <c r="AK129" s="39">
        <f>AJ129*100/AJ127</f>
        <v>81.818181818181813</v>
      </c>
      <c r="AL129" s="38">
        <v>17</v>
      </c>
      <c r="AM129" s="38">
        <f>AL129*100/AL127</f>
        <v>100</v>
      </c>
      <c r="AN129" s="38">
        <v>23</v>
      </c>
      <c r="AO129" s="39">
        <f>AN129*100/AN127</f>
        <v>92</v>
      </c>
      <c r="AP129" s="38">
        <v>7</v>
      </c>
      <c r="AQ129" s="38">
        <f>AP129*100/AP127</f>
        <v>100</v>
      </c>
      <c r="AR129" s="38">
        <f t="shared" si="66"/>
        <v>280</v>
      </c>
      <c r="AS129" s="39">
        <f>AR129*100/AR127</f>
        <v>86.956521739130437</v>
      </c>
    </row>
    <row r="130" spans="1:45" s="36" customFormat="1" ht="21" customHeight="1" x14ac:dyDescent="0.6">
      <c r="A130" s="90" t="s">
        <v>142</v>
      </c>
      <c r="B130" s="91" t="s">
        <v>4</v>
      </c>
      <c r="C130" s="91"/>
      <c r="D130" s="84">
        <f t="shared" ref="D130:AQ130" si="67">SUM(D131:D146)</f>
        <v>28</v>
      </c>
      <c r="E130" s="92">
        <f t="shared" si="67"/>
        <v>99.999999999999986</v>
      </c>
      <c r="F130" s="92">
        <f t="shared" si="67"/>
        <v>7</v>
      </c>
      <c r="G130" s="92">
        <f t="shared" si="67"/>
        <v>100.00000000000001</v>
      </c>
      <c r="H130" s="92">
        <f t="shared" si="67"/>
        <v>0</v>
      </c>
      <c r="I130" s="92">
        <f t="shared" si="67"/>
        <v>0</v>
      </c>
      <c r="J130" s="92">
        <f t="shared" si="67"/>
        <v>0</v>
      </c>
      <c r="K130" s="92">
        <f t="shared" si="67"/>
        <v>0</v>
      </c>
      <c r="L130" s="92">
        <f t="shared" si="67"/>
        <v>2</v>
      </c>
      <c r="M130" s="92">
        <f t="shared" si="67"/>
        <v>100</v>
      </c>
      <c r="N130" s="92">
        <f t="shared" si="67"/>
        <v>4</v>
      </c>
      <c r="O130" s="92">
        <f t="shared" si="67"/>
        <v>100</v>
      </c>
      <c r="P130" s="92">
        <f t="shared" si="67"/>
        <v>3</v>
      </c>
      <c r="Q130" s="92">
        <f t="shared" si="67"/>
        <v>100</v>
      </c>
      <c r="R130" s="92">
        <f t="shared" si="67"/>
        <v>0</v>
      </c>
      <c r="S130" s="92">
        <f t="shared" si="67"/>
        <v>0</v>
      </c>
      <c r="T130" s="92">
        <f t="shared" si="67"/>
        <v>17</v>
      </c>
      <c r="U130" s="92">
        <f t="shared" si="67"/>
        <v>99.999999999999986</v>
      </c>
      <c r="V130" s="92">
        <f t="shared" si="67"/>
        <v>0</v>
      </c>
      <c r="W130" s="92">
        <f t="shared" si="67"/>
        <v>0</v>
      </c>
      <c r="X130" s="92">
        <f t="shared" si="67"/>
        <v>0</v>
      </c>
      <c r="Y130" s="92">
        <f t="shared" si="67"/>
        <v>0</v>
      </c>
      <c r="Z130" s="92">
        <f t="shared" si="67"/>
        <v>3</v>
      </c>
      <c r="AA130" s="92">
        <f t="shared" si="67"/>
        <v>100</v>
      </c>
      <c r="AB130" s="92">
        <f t="shared" si="67"/>
        <v>4</v>
      </c>
      <c r="AC130" s="92">
        <f t="shared" si="67"/>
        <v>100</v>
      </c>
      <c r="AD130" s="92">
        <f t="shared" si="67"/>
        <v>11</v>
      </c>
      <c r="AE130" s="92">
        <f t="shared" si="67"/>
        <v>100.00000000000001</v>
      </c>
      <c r="AF130" s="92">
        <f t="shared" si="67"/>
        <v>21</v>
      </c>
      <c r="AG130" s="92">
        <f t="shared" si="67"/>
        <v>99.999999999999986</v>
      </c>
      <c r="AH130" s="92">
        <f t="shared" si="67"/>
        <v>0</v>
      </c>
      <c r="AI130" s="92">
        <f t="shared" si="67"/>
        <v>0</v>
      </c>
      <c r="AJ130" s="92">
        <f t="shared" si="67"/>
        <v>14</v>
      </c>
      <c r="AK130" s="92">
        <f t="shared" si="67"/>
        <v>99.999999999999986</v>
      </c>
      <c r="AL130" s="92">
        <f t="shared" si="67"/>
        <v>0</v>
      </c>
      <c r="AM130" s="92">
        <f t="shared" si="67"/>
        <v>0</v>
      </c>
      <c r="AN130" s="92">
        <f t="shared" si="67"/>
        <v>8</v>
      </c>
      <c r="AO130" s="92">
        <f t="shared" si="67"/>
        <v>100</v>
      </c>
      <c r="AP130" s="92">
        <f t="shared" si="67"/>
        <v>0</v>
      </c>
      <c r="AQ130" s="92">
        <f t="shared" si="67"/>
        <v>0</v>
      </c>
      <c r="AR130" s="92">
        <f t="shared" si="66"/>
        <v>122</v>
      </c>
      <c r="AS130" s="92">
        <f>SUM(AS131:AS146)</f>
        <v>100.00000000000001</v>
      </c>
    </row>
    <row r="131" spans="1:45" ht="18.75" customHeight="1" x14ac:dyDescent="0.55000000000000004">
      <c r="A131" s="93"/>
      <c r="B131" s="37" t="s">
        <v>143</v>
      </c>
      <c r="C131" s="37"/>
      <c r="D131" s="38">
        <v>8</v>
      </c>
      <c r="E131" s="39">
        <f>D131*100/D130</f>
        <v>28.571428571428573</v>
      </c>
      <c r="F131" s="38">
        <v>2</v>
      </c>
      <c r="G131" s="39">
        <f>F131*100/F130</f>
        <v>28.571428571428573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7">
        <f>L131*100/L130</f>
        <v>0</v>
      </c>
      <c r="N131" s="38">
        <v>1</v>
      </c>
      <c r="O131" s="39">
        <f>N131*100/N130</f>
        <v>25</v>
      </c>
      <c r="P131" s="38">
        <v>1</v>
      </c>
      <c r="Q131" s="39">
        <f>P131*100/P130</f>
        <v>33.333333333333336</v>
      </c>
      <c r="R131" s="38">
        <v>0</v>
      </c>
      <c r="S131" s="39">
        <v>0</v>
      </c>
      <c r="T131" s="38">
        <v>3</v>
      </c>
      <c r="U131" s="39">
        <f>T131*100/T130</f>
        <v>17.647058823529413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1</v>
      </c>
      <c r="AC131" s="39">
        <f>AB131*100/AB130</f>
        <v>25</v>
      </c>
      <c r="AD131" s="38">
        <v>1</v>
      </c>
      <c r="AE131" s="39">
        <f>AD131*100/AD130</f>
        <v>9.0909090909090917</v>
      </c>
      <c r="AF131" s="38">
        <v>4</v>
      </c>
      <c r="AG131" s="39">
        <f>AF131*100/AF130</f>
        <v>19.047619047619047</v>
      </c>
      <c r="AH131" s="38">
        <v>0</v>
      </c>
      <c r="AI131" s="38">
        <v>0</v>
      </c>
      <c r="AJ131" s="38">
        <v>5</v>
      </c>
      <c r="AK131" s="39">
        <f>AJ131*100/AJ130</f>
        <v>35.714285714285715</v>
      </c>
      <c r="AL131" s="38">
        <v>0</v>
      </c>
      <c r="AM131" s="38">
        <v>0</v>
      </c>
      <c r="AN131" s="38">
        <v>2</v>
      </c>
      <c r="AO131" s="39">
        <f>AN131*100/AN130</f>
        <v>25</v>
      </c>
      <c r="AP131" s="38">
        <v>0</v>
      </c>
      <c r="AQ131" s="38">
        <v>0</v>
      </c>
      <c r="AR131" s="38">
        <f t="shared" si="66"/>
        <v>28</v>
      </c>
      <c r="AS131" s="39">
        <f>AR131*100/AR130</f>
        <v>22.950819672131146</v>
      </c>
    </row>
    <row r="132" spans="1:45" x14ac:dyDescent="0.55000000000000004">
      <c r="A132" s="93"/>
      <c r="B132" s="37" t="s">
        <v>144</v>
      </c>
      <c r="C132" s="37"/>
      <c r="D132" s="38">
        <v>5</v>
      </c>
      <c r="E132" s="39">
        <f>D132*100/D130</f>
        <v>17.857142857142858</v>
      </c>
      <c r="F132" s="38">
        <v>1</v>
      </c>
      <c r="G132" s="39">
        <f>F132*100/F130</f>
        <v>14.285714285714286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47">
        <f>L132*100/L130</f>
        <v>0</v>
      </c>
      <c r="N132" s="38">
        <v>1</v>
      </c>
      <c r="O132" s="39">
        <f>N132*100/N130</f>
        <v>25</v>
      </c>
      <c r="P132" s="38">
        <v>1</v>
      </c>
      <c r="Q132" s="39">
        <f>P132*100/P130</f>
        <v>33.333333333333336</v>
      </c>
      <c r="R132" s="38">
        <v>0</v>
      </c>
      <c r="S132" s="39">
        <v>0</v>
      </c>
      <c r="T132" s="38">
        <v>3</v>
      </c>
      <c r="U132" s="39">
        <f>T132*100/T130</f>
        <v>17.647058823529413</v>
      </c>
      <c r="V132" s="38">
        <v>0</v>
      </c>
      <c r="W132" s="38">
        <v>0</v>
      </c>
      <c r="X132" s="38">
        <v>0</v>
      </c>
      <c r="Y132" s="38">
        <v>0</v>
      </c>
      <c r="Z132" s="38">
        <v>1</v>
      </c>
      <c r="AA132" s="39">
        <f>Z132*100/Z130</f>
        <v>33.333333333333336</v>
      </c>
      <c r="AB132" s="38">
        <v>1</v>
      </c>
      <c r="AC132" s="39">
        <f>AB132*100/AB130</f>
        <v>25</v>
      </c>
      <c r="AD132" s="38">
        <v>2</v>
      </c>
      <c r="AE132" s="39">
        <f>AD132*100/AD130</f>
        <v>18.181818181818183</v>
      </c>
      <c r="AF132" s="38">
        <v>3</v>
      </c>
      <c r="AG132" s="39">
        <f>AF132*100/AF130</f>
        <v>14.285714285714286</v>
      </c>
      <c r="AH132" s="38">
        <v>0</v>
      </c>
      <c r="AI132" s="38">
        <v>0</v>
      </c>
      <c r="AJ132" s="38">
        <v>4</v>
      </c>
      <c r="AK132" s="39">
        <f>AJ132*100/AJ130</f>
        <v>28.571428571428573</v>
      </c>
      <c r="AL132" s="38">
        <v>0</v>
      </c>
      <c r="AM132" s="38">
        <v>0</v>
      </c>
      <c r="AN132" s="38">
        <v>1</v>
      </c>
      <c r="AO132" s="39">
        <f>AN132*100/AN130</f>
        <v>12.5</v>
      </c>
      <c r="AP132" s="38">
        <v>0</v>
      </c>
      <c r="AQ132" s="38">
        <v>0</v>
      </c>
      <c r="AR132" s="38">
        <f t="shared" si="66"/>
        <v>23</v>
      </c>
      <c r="AS132" s="39">
        <f>AR132*100/AR130</f>
        <v>18.852459016393443</v>
      </c>
    </row>
    <row r="133" spans="1:45" ht="21" customHeight="1" x14ac:dyDescent="0.55000000000000004">
      <c r="A133" s="93"/>
      <c r="B133" s="37" t="s">
        <v>145</v>
      </c>
      <c r="C133" s="37"/>
      <c r="D133" s="38">
        <v>2</v>
      </c>
      <c r="E133" s="39">
        <f>D133*100/D130</f>
        <v>7.1428571428571432</v>
      </c>
      <c r="F133" s="38">
        <v>1</v>
      </c>
      <c r="G133" s="39">
        <f>F133*100/F130</f>
        <v>14.285714285714286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47">
        <f>L133*100/L130</f>
        <v>0</v>
      </c>
      <c r="N133" s="38">
        <v>0</v>
      </c>
      <c r="O133" s="47">
        <v>0</v>
      </c>
      <c r="P133" s="38">
        <v>0</v>
      </c>
      <c r="Q133" s="38">
        <v>0</v>
      </c>
      <c r="R133" s="38">
        <v>0</v>
      </c>
      <c r="S133" s="39">
        <v>0</v>
      </c>
      <c r="T133" s="38">
        <v>3</v>
      </c>
      <c r="U133" s="39">
        <f>T133*100/T130</f>
        <v>17.647058823529413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1</v>
      </c>
      <c r="AE133" s="39">
        <f>AD133*100/AD130</f>
        <v>9.0909090909090917</v>
      </c>
      <c r="AF133" s="38">
        <v>3</v>
      </c>
      <c r="AG133" s="39">
        <f>AF133*100/AF130</f>
        <v>14.285714285714286</v>
      </c>
      <c r="AH133" s="38">
        <v>0</v>
      </c>
      <c r="AI133" s="38">
        <v>0</v>
      </c>
      <c r="AJ133" s="38">
        <v>1</v>
      </c>
      <c r="AK133" s="39">
        <f>AJ133*100/AJ130</f>
        <v>7.1428571428571432</v>
      </c>
      <c r="AL133" s="38">
        <v>0</v>
      </c>
      <c r="AM133" s="38">
        <v>0</v>
      </c>
      <c r="AN133" s="38">
        <v>1</v>
      </c>
      <c r="AO133" s="39">
        <f>AN133*100/AN130</f>
        <v>12.5</v>
      </c>
      <c r="AP133" s="38">
        <v>0</v>
      </c>
      <c r="AQ133" s="38">
        <v>0</v>
      </c>
      <c r="AR133" s="38">
        <f t="shared" si="66"/>
        <v>12</v>
      </c>
      <c r="AS133" s="39">
        <f>AR133*100/AR130</f>
        <v>9.8360655737704921</v>
      </c>
    </row>
    <row r="134" spans="1:45" x14ac:dyDescent="0.55000000000000004">
      <c r="A134" s="93"/>
      <c r="B134" s="37" t="s">
        <v>146</v>
      </c>
      <c r="C134" s="37"/>
      <c r="D134" s="38">
        <v>3</v>
      </c>
      <c r="E134" s="39">
        <f>D134*100/D130</f>
        <v>10.714285714285714</v>
      </c>
      <c r="F134" s="38">
        <v>0</v>
      </c>
      <c r="G134" s="47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47">
        <f>L134*100/L130</f>
        <v>0</v>
      </c>
      <c r="N134" s="38">
        <v>1</v>
      </c>
      <c r="O134" s="39">
        <f>N134*100/N130</f>
        <v>25</v>
      </c>
      <c r="P134" s="38">
        <v>0</v>
      </c>
      <c r="Q134" s="38">
        <v>0</v>
      </c>
      <c r="R134" s="38">
        <v>0</v>
      </c>
      <c r="S134" s="39">
        <v>0</v>
      </c>
      <c r="T134" s="38">
        <v>1</v>
      </c>
      <c r="U134" s="39">
        <f>T134*100/T130</f>
        <v>5.882352941176471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1</v>
      </c>
      <c r="AC134" s="39">
        <f>AB134*100/AB130</f>
        <v>25</v>
      </c>
      <c r="AD134" s="38">
        <v>1</v>
      </c>
      <c r="AE134" s="39">
        <f>AD134*100/AD130</f>
        <v>9.0909090909090917</v>
      </c>
      <c r="AF134" s="38">
        <v>0</v>
      </c>
      <c r="AG134" s="39">
        <f t="shared" ref="AG134:AG145" si="68">AF134*100/AF133</f>
        <v>0</v>
      </c>
      <c r="AH134" s="38">
        <v>0</v>
      </c>
      <c r="AI134" s="38">
        <v>0</v>
      </c>
      <c r="AJ134" s="38">
        <v>1</v>
      </c>
      <c r="AK134" s="39">
        <f>AJ134*100/AJ130</f>
        <v>7.1428571428571432</v>
      </c>
      <c r="AL134" s="38">
        <v>0</v>
      </c>
      <c r="AM134" s="38">
        <v>0</v>
      </c>
      <c r="AN134" s="38">
        <v>2</v>
      </c>
      <c r="AO134" s="39">
        <f>AN134*100/AN130</f>
        <v>25</v>
      </c>
      <c r="AP134" s="38">
        <v>0</v>
      </c>
      <c r="AQ134" s="38">
        <v>0</v>
      </c>
      <c r="AR134" s="38">
        <f t="shared" si="66"/>
        <v>10</v>
      </c>
      <c r="AS134" s="39">
        <f>AR134*100/AR130</f>
        <v>8.1967213114754092</v>
      </c>
    </row>
    <row r="135" spans="1:45" ht="21" customHeight="1" x14ac:dyDescent="0.55000000000000004">
      <c r="A135" s="93"/>
      <c r="B135" s="37" t="s">
        <v>147</v>
      </c>
      <c r="C135" s="37"/>
      <c r="D135" s="38">
        <v>2</v>
      </c>
      <c r="E135" s="39">
        <f>D135*100/D130</f>
        <v>7.1428571428571432</v>
      </c>
      <c r="F135" s="38">
        <v>0</v>
      </c>
      <c r="G135" s="47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47">
        <f>L135*100/L130</f>
        <v>0</v>
      </c>
      <c r="N135" s="38">
        <v>0</v>
      </c>
      <c r="O135" s="47">
        <v>0</v>
      </c>
      <c r="P135" s="38">
        <v>0</v>
      </c>
      <c r="Q135" s="38">
        <v>0</v>
      </c>
      <c r="R135" s="38">
        <v>0</v>
      </c>
      <c r="S135" s="39">
        <v>0</v>
      </c>
      <c r="T135" s="38">
        <v>3</v>
      </c>
      <c r="U135" s="39">
        <f>T135*100/T130</f>
        <v>17.647058823529413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1</v>
      </c>
      <c r="AE135" s="39">
        <f>AD135*100/AD130</f>
        <v>9.0909090909090917</v>
      </c>
      <c r="AF135" s="38">
        <v>1</v>
      </c>
      <c r="AG135" s="39">
        <f>AF135*100/AF130</f>
        <v>4.7619047619047619</v>
      </c>
      <c r="AH135" s="38">
        <v>0</v>
      </c>
      <c r="AI135" s="38">
        <v>0</v>
      </c>
      <c r="AJ135" s="38">
        <v>0</v>
      </c>
      <c r="AK135" s="39">
        <f t="shared" ref="AK135:AK144" si="69">AJ135*100/AJ134</f>
        <v>0</v>
      </c>
      <c r="AL135" s="38">
        <v>0</v>
      </c>
      <c r="AM135" s="38">
        <v>0</v>
      </c>
      <c r="AN135" s="38">
        <v>1</v>
      </c>
      <c r="AO135" s="39">
        <f>AN135*100/AN130</f>
        <v>12.5</v>
      </c>
      <c r="AP135" s="38">
        <v>0</v>
      </c>
      <c r="AQ135" s="38">
        <v>0</v>
      </c>
      <c r="AR135" s="38">
        <f t="shared" si="66"/>
        <v>8</v>
      </c>
      <c r="AS135" s="39">
        <f>AR135*100/AR130</f>
        <v>6.557377049180328</v>
      </c>
    </row>
    <row r="136" spans="1:45" ht="21" customHeight="1" x14ac:dyDescent="0.55000000000000004">
      <c r="A136" s="93"/>
      <c r="B136" s="37" t="s">
        <v>148</v>
      </c>
      <c r="C136" s="37"/>
      <c r="D136" s="38">
        <v>2</v>
      </c>
      <c r="E136" s="39">
        <f>D136*100/D130</f>
        <v>7.1428571428571432</v>
      </c>
      <c r="F136" s="38">
        <v>0</v>
      </c>
      <c r="G136" s="47">
        <f>F136*100/F130</f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47">
        <f>L136*100/L130</f>
        <v>0</v>
      </c>
      <c r="N136" s="38">
        <v>1</v>
      </c>
      <c r="O136" s="39">
        <f>N136*100/N130</f>
        <v>25</v>
      </c>
      <c r="P136" s="38">
        <v>0</v>
      </c>
      <c r="Q136" s="38">
        <v>0</v>
      </c>
      <c r="R136" s="38">
        <v>0</v>
      </c>
      <c r="S136" s="39">
        <v>0</v>
      </c>
      <c r="T136" s="38">
        <v>0</v>
      </c>
      <c r="U136" s="47">
        <f>T136*100/T135</f>
        <v>0</v>
      </c>
      <c r="V136" s="38">
        <v>0</v>
      </c>
      <c r="W136" s="38">
        <v>0</v>
      </c>
      <c r="X136" s="38">
        <v>0</v>
      </c>
      <c r="Y136" s="38">
        <v>0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9">
        <f t="shared" ref="AE136:AE144" si="70">AD136*100/AD135</f>
        <v>0</v>
      </c>
      <c r="AF136" s="38">
        <v>0</v>
      </c>
      <c r="AG136" s="39">
        <f t="shared" si="68"/>
        <v>0</v>
      </c>
      <c r="AH136" s="38">
        <v>0</v>
      </c>
      <c r="AI136" s="38">
        <v>0</v>
      </c>
      <c r="AJ136" s="38">
        <v>0</v>
      </c>
      <c r="AK136" s="39">
        <v>0</v>
      </c>
      <c r="AL136" s="38">
        <v>0</v>
      </c>
      <c r="AM136" s="38">
        <v>0</v>
      </c>
      <c r="AN136" s="38">
        <v>0</v>
      </c>
      <c r="AO136" s="39">
        <v>0</v>
      </c>
      <c r="AP136" s="38">
        <v>0</v>
      </c>
      <c r="AQ136" s="38">
        <v>0</v>
      </c>
      <c r="AR136" s="38">
        <f t="shared" si="66"/>
        <v>3</v>
      </c>
      <c r="AS136" s="39">
        <f>AR136*100/AR130</f>
        <v>2.459016393442623</v>
      </c>
    </row>
    <row r="137" spans="1:45" x14ac:dyDescent="0.55000000000000004">
      <c r="A137" s="93"/>
      <c r="B137" s="94" t="s">
        <v>149</v>
      </c>
      <c r="C137" s="95"/>
      <c r="D137" s="38">
        <v>0</v>
      </c>
      <c r="E137" s="39">
        <f t="shared" ref="E137" si="71">D137*100/D136</f>
        <v>0</v>
      </c>
      <c r="F137" s="38">
        <v>0</v>
      </c>
      <c r="G137" s="47">
        <f>F137*100/F130</f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47">
        <f>L137*100/L130</f>
        <v>0</v>
      </c>
      <c r="N137" s="38">
        <v>0</v>
      </c>
      <c r="O137" s="47">
        <v>0</v>
      </c>
      <c r="P137" s="38">
        <v>0</v>
      </c>
      <c r="Q137" s="38">
        <v>0</v>
      </c>
      <c r="R137" s="38">
        <v>0</v>
      </c>
      <c r="S137" s="39">
        <v>0</v>
      </c>
      <c r="T137" s="38">
        <v>0</v>
      </c>
      <c r="U137" s="47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1</v>
      </c>
      <c r="AE137" s="39">
        <f>AD137*100/AD130</f>
        <v>9.0909090909090917</v>
      </c>
      <c r="AF137" s="38">
        <v>0</v>
      </c>
      <c r="AG137" s="39">
        <v>0</v>
      </c>
      <c r="AH137" s="38">
        <v>0</v>
      </c>
      <c r="AI137" s="38">
        <v>0</v>
      </c>
      <c r="AJ137" s="38">
        <v>0</v>
      </c>
      <c r="AK137" s="39">
        <v>0</v>
      </c>
      <c r="AL137" s="38">
        <v>0</v>
      </c>
      <c r="AM137" s="38">
        <v>0</v>
      </c>
      <c r="AN137" s="38">
        <v>0</v>
      </c>
      <c r="AO137" s="39">
        <v>0</v>
      </c>
      <c r="AP137" s="38">
        <v>0</v>
      </c>
      <c r="AQ137" s="38">
        <v>0</v>
      </c>
      <c r="AR137" s="38">
        <f t="shared" si="66"/>
        <v>1</v>
      </c>
      <c r="AS137" s="39">
        <f>AR137*100/AR130</f>
        <v>0.81967213114754101</v>
      </c>
    </row>
    <row r="138" spans="1:45" x14ac:dyDescent="0.55000000000000004">
      <c r="A138" s="93"/>
      <c r="B138" s="51" t="s">
        <v>150</v>
      </c>
      <c r="C138" s="52"/>
      <c r="D138" s="38">
        <v>1</v>
      </c>
      <c r="E138" s="39">
        <f>D138*100/D130</f>
        <v>3.5714285714285716</v>
      </c>
      <c r="F138" s="38">
        <v>0</v>
      </c>
      <c r="G138" s="47">
        <f>F138*100/F130</f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47">
        <f>L138*100/L130</f>
        <v>0</v>
      </c>
      <c r="N138" s="38">
        <v>0</v>
      </c>
      <c r="O138" s="47">
        <v>0</v>
      </c>
      <c r="P138" s="38">
        <v>0</v>
      </c>
      <c r="Q138" s="38">
        <v>0</v>
      </c>
      <c r="R138" s="38">
        <v>0</v>
      </c>
      <c r="S138" s="39">
        <v>0</v>
      </c>
      <c r="T138" s="38">
        <v>1</v>
      </c>
      <c r="U138" s="39">
        <f>T138*100/T130</f>
        <v>5.882352941176471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9">
        <f t="shared" si="70"/>
        <v>0</v>
      </c>
      <c r="AF138" s="38">
        <v>2</v>
      </c>
      <c r="AG138" s="39">
        <f>AF138*100/AF130</f>
        <v>9.5238095238095237</v>
      </c>
      <c r="AH138" s="38">
        <v>0</v>
      </c>
      <c r="AI138" s="38">
        <v>0</v>
      </c>
      <c r="AJ138" s="38">
        <v>1</v>
      </c>
      <c r="AK138" s="39">
        <f>AJ138*100/AJ130</f>
        <v>7.1428571428571432</v>
      </c>
      <c r="AL138" s="38">
        <v>0</v>
      </c>
      <c r="AM138" s="38">
        <v>0</v>
      </c>
      <c r="AN138" s="38">
        <v>0</v>
      </c>
      <c r="AO138" s="39">
        <v>0</v>
      </c>
      <c r="AP138" s="38">
        <v>0</v>
      </c>
      <c r="AQ138" s="38">
        <v>0</v>
      </c>
      <c r="AR138" s="38">
        <f t="shared" si="66"/>
        <v>5</v>
      </c>
      <c r="AS138" s="39">
        <f>AR138*100/AR130</f>
        <v>4.0983606557377046</v>
      </c>
    </row>
    <row r="139" spans="1:45" ht="18.75" customHeight="1" x14ac:dyDescent="0.55000000000000004">
      <c r="A139" s="93"/>
      <c r="B139" s="37" t="s">
        <v>151</v>
      </c>
      <c r="C139" s="37"/>
      <c r="D139" s="38">
        <v>0</v>
      </c>
      <c r="E139" s="39">
        <v>0</v>
      </c>
      <c r="F139" s="38">
        <v>1</v>
      </c>
      <c r="G139" s="39">
        <f>F139*100/F130</f>
        <v>14.285714285714286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47">
        <f>L139*100/L130</f>
        <v>0</v>
      </c>
      <c r="N139" s="38">
        <v>0</v>
      </c>
      <c r="O139" s="47">
        <v>0</v>
      </c>
      <c r="P139" s="38">
        <v>0</v>
      </c>
      <c r="Q139" s="38">
        <v>0</v>
      </c>
      <c r="R139" s="38">
        <v>0</v>
      </c>
      <c r="S139" s="39">
        <v>0</v>
      </c>
      <c r="T139" s="38">
        <v>0</v>
      </c>
      <c r="U139" s="47">
        <f t="shared" ref="U139" si="72">T139*100/T138</f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1</v>
      </c>
      <c r="AE139" s="39">
        <f>AD139*100/AD130</f>
        <v>9.0909090909090917</v>
      </c>
      <c r="AF139" s="38">
        <v>0</v>
      </c>
      <c r="AG139" s="39">
        <f t="shared" si="68"/>
        <v>0</v>
      </c>
      <c r="AH139" s="38">
        <v>0</v>
      </c>
      <c r="AI139" s="38">
        <v>0</v>
      </c>
      <c r="AJ139" s="38">
        <v>0</v>
      </c>
      <c r="AK139" s="39">
        <f t="shared" si="69"/>
        <v>0</v>
      </c>
      <c r="AL139" s="38">
        <v>0</v>
      </c>
      <c r="AM139" s="38">
        <v>0</v>
      </c>
      <c r="AN139" s="38">
        <v>0</v>
      </c>
      <c r="AO139" s="39">
        <v>0</v>
      </c>
      <c r="AP139" s="38">
        <v>0</v>
      </c>
      <c r="AQ139" s="38">
        <v>0</v>
      </c>
      <c r="AR139" s="38">
        <f t="shared" si="66"/>
        <v>2</v>
      </c>
      <c r="AS139" s="39">
        <f>AR139*100/AR130</f>
        <v>1.639344262295082</v>
      </c>
    </row>
    <row r="140" spans="1:45" ht="18.75" customHeight="1" x14ac:dyDescent="0.55000000000000004">
      <c r="A140" s="93"/>
      <c r="B140" s="51" t="s">
        <v>152</v>
      </c>
      <c r="C140" s="52"/>
      <c r="D140" s="38">
        <v>0</v>
      </c>
      <c r="E140" s="39">
        <v>0</v>
      </c>
      <c r="F140" s="38">
        <v>1</v>
      </c>
      <c r="G140" s="39">
        <f>F140*100/F130</f>
        <v>14.285714285714286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47">
        <f>L140*100/L130</f>
        <v>0</v>
      </c>
      <c r="N140" s="38">
        <v>0</v>
      </c>
      <c r="O140" s="47">
        <v>0</v>
      </c>
      <c r="P140" s="38">
        <v>0</v>
      </c>
      <c r="Q140" s="38">
        <v>0</v>
      </c>
      <c r="R140" s="38">
        <v>0</v>
      </c>
      <c r="S140" s="39">
        <v>0</v>
      </c>
      <c r="T140" s="38">
        <v>1</v>
      </c>
      <c r="U140" s="39">
        <f>T140*100/T130</f>
        <v>5.882352941176471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1</v>
      </c>
      <c r="AE140" s="39">
        <f>AD140*100/AD130</f>
        <v>9.0909090909090917</v>
      </c>
      <c r="AF140" s="38">
        <v>1</v>
      </c>
      <c r="AG140" s="39">
        <f>AF140*100/AF130</f>
        <v>4.7619047619047619</v>
      </c>
      <c r="AH140" s="38">
        <v>0</v>
      </c>
      <c r="AI140" s="38">
        <v>0</v>
      </c>
      <c r="AJ140" s="38">
        <v>0</v>
      </c>
      <c r="AK140" s="39">
        <v>0</v>
      </c>
      <c r="AL140" s="38">
        <v>0</v>
      </c>
      <c r="AM140" s="38">
        <v>0</v>
      </c>
      <c r="AN140" s="38">
        <v>0</v>
      </c>
      <c r="AO140" s="39">
        <v>0</v>
      </c>
      <c r="AP140" s="38">
        <v>0</v>
      </c>
      <c r="AQ140" s="38">
        <v>0</v>
      </c>
      <c r="AR140" s="38">
        <f t="shared" si="66"/>
        <v>4</v>
      </c>
      <c r="AS140" s="39">
        <f>AR140*100/AR130</f>
        <v>3.278688524590164</v>
      </c>
    </row>
    <row r="141" spans="1:45" ht="18.75" customHeight="1" x14ac:dyDescent="0.55000000000000004">
      <c r="A141" s="93"/>
      <c r="B141" s="96" t="s">
        <v>153</v>
      </c>
      <c r="C141" s="97"/>
      <c r="D141" s="38">
        <v>2</v>
      </c>
      <c r="E141" s="39">
        <f>D141*100/D130</f>
        <v>7.1428571428571432</v>
      </c>
      <c r="F141" s="38">
        <v>0</v>
      </c>
      <c r="G141" s="47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47">
        <v>0</v>
      </c>
      <c r="N141" s="38">
        <v>0</v>
      </c>
      <c r="O141" s="47">
        <v>0</v>
      </c>
      <c r="P141" s="38">
        <v>0</v>
      </c>
      <c r="Q141" s="38">
        <v>0</v>
      </c>
      <c r="R141" s="38">
        <v>0</v>
      </c>
      <c r="S141" s="39">
        <v>0</v>
      </c>
      <c r="T141" s="38">
        <v>0</v>
      </c>
      <c r="U141" s="47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9">
        <f t="shared" si="70"/>
        <v>0</v>
      </c>
      <c r="AF141" s="38">
        <v>1</v>
      </c>
      <c r="AG141" s="39">
        <f>AF141*100/AF130</f>
        <v>4.7619047619047619</v>
      </c>
      <c r="AH141" s="38">
        <v>0</v>
      </c>
      <c r="AI141" s="38">
        <v>0</v>
      </c>
      <c r="AJ141" s="38">
        <v>0</v>
      </c>
      <c r="AK141" s="39">
        <v>0</v>
      </c>
      <c r="AL141" s="38">
        <v>0</v>
      </c>
      <c r="AM141" s="38">
        <v>0</v>
      </c>
      <c r="AN141" s="38">
        <v>0</v>
      </c>
      <c r="AO141" s="39">
        <v>0</v>
      </c>
      <c r="AP141" s="38">
        <v>0</v>
      </c>
      <c r="AQ141" s="38">
        <v>0</v>
      </c>
      <c r="AR141" s="38">
        <f t="shared" si="66"/>
        <v>3</v>
      </c>
      <c r="AS141" s="39">
        <f>AR141*100/AR130</f>
        <v>2.459016393442623</v>
      </c>
    </row>
    <row r="142" spans="1:45" ht="18.75" customHeight="1" x14ac:dyDescent="0.55000000000000004">
      <c r="A142" s="93"/>
      <c r="B142" s="96" t="s">
        <v>154</v>
      </c>
      <c r="C142" s="97"/>
      <c r="D142" s="38">
        <v>0</v>
      </c>
      <c r="E142" s="39">
        <v>0</v>
      </c>
      <c r="F142" s="38">
        <v>0</v>
      </c>
      <c r="G142" s="47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1</v>
      </c>
      <c r="M142" s="39">
        <f>L142*100/L130</f>
        <v>50</v>
      </c>
      <c r="N142" s="38">
        <v>0</v>
      </c>
      <c r="O142" s="47">
        <v>0</v>
      </c>
      <c r="P142" s="38">
        <v>0</v>
      </c>
      <c r="Q142" s="38">
        <v>0</v>
      </c>
      <c r="R142" s="38">
        <v>0</v>
      </c>
      <c r="S142" s="39">
        <v>0</v>
      </c>
      <c r="T142" s="38">
        <v>0</v>
      </c>
      <c r="U142" s="47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9">
        <v>0</v>
      </c>
      <c r="AF142" s="38">
        <v>2</v>
      </c>
      <c r="AG142" s="39">
        <f>AF142*100/AF130</f>
        <v>9.5238095238095237</v>
      </c>
      <c r="AH142" s="38">
        <v>0</v>
      </c>
      <c r="AI142" s="38">
        <v>0</v>
      </c>
      <c r="AJ142" s="38">
        <v>0</v>
      </c>
      <c r="AK142" s="39">
        <v>0</v>
      </c>
      <c r="AL142" s="38">
        <v>0</v>
      </c>
      <c r="AM142" s="38">
        <v>0</v>
      </c>
      <c r="AN142" s="38">
        <v>0</v>
      </c>
      <c r="AO142" s="39">
        <v>0</v>
      </c>
      <c r="AP142" s="38">
        <v>0</v>
      </c>
      <c r="AQ142" s="38">
        <v>0</v>
      </c>
      <c r="AR142" s="38">
        <f t="shared" si="66"/>
        <v>3</v>
      </c>
      <c r="AS142" s="39">
        <f>AR142*100/AR130</f>
        <v>2.459016393442623</v>
      </c>
    </row>
    <row r="143" spans="1:45" ht="18.75" customHeight="1" x14ac:dyDescent="0.55000000000000004">
      <c r="A143" s="93"/>
      <c r="B143" s="96" t="s">
        <v>155</v>
      </c>
      <c r="C143" s="97"/>
      <c r="D143" s="38">
        <v>0</v>
      </c>
      <c r="E143" s="39">
        <v>0</v>
      </c>
      <c r="F143" s="38">
        <v>0</v>
      </c>
      <c r="G143" s="47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47">
        <v>0</v>
      </c>
      <c r="N143" s="38">
        <v>0</v>
      </c>
      <c r="O143" s="47">
        <v>0</v>
      </c>
      <c r="P143" s="38">
        <v>0</v>
      </c>
      <c r="Q143" s="38">
        <v>0</v>
      </c>
      <c r="R143" s="38">
        <v>0</v>
      </c>
      <c r="S143" s="39">
        <v>0</v>
      </c>
      <c r="T143" s="38">
        <v>0</v>
      </c>
      <c r="U143" s="47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1</v>
      </c>
      <c r="AA143" s="39">
        <f>Z143*100/Z130</f>
        <v>33.333333333333336</v>
      </c>
      <c r="AB143" s="38">
        <v>0</v>
      </c>
      <c r="AC143" s="38">
        <v>0</v>
      </c>
      <c r="AD143" s="38">
        <v>1</v>
      </c>
      <c r="AE143" s="39">
        <f>AD143*100/AD130</f>
        <v>9.0909090909090917</v>
      </c>
      <c r="AF143" s="38">
        <v>2</v>
      </c>
      <c r="AG143" s="39">
        <f>AF143*100/AF130</f>
        <v>9.5238095238095237</v>
      </c>
      <c r="AH143" s="38">
        <v>0</v>
      </c>
      <c r="AI143" s="38">
        <v>0</v>
      </c>
      <c r="AJ143" s="38">
        <v>1</v>
      </c>
      <c r="AK143" s="39">
        <f>AJ143*100/AJ130</f>
        <v>7.1428571428571432</v>
      </c>
      <c r="AL143" s="38">
        <v>0</v>
      </c>
      <c r="AM143" s="38">
        <v>0</v>
      </c>
      <c r="AN143" s="38">
        <v>0</v>
      </c>
      <c r="AO143" s="39">
        <v>0</v>
      </c>
      <c r="AP143" s="38">
        <v>0</v>
      </c>
      <c r="AQ143" s="38">
        <v>0</v>
      </c>
      <c r="AR143" s="38">
        <f t="shared" si="66"/>
        <v>5</v>
      </c>
      <c r="AS143" s="39">
        <f>AR143*100/AR130</f>
        <v>4.0983606557377046</v>
      </c>
    </row>
    <row r="144" spans="1:45" ht="18.75" customHeight="1" x14ac:dyDescent="0.55000000000000004">
      <c r="A144" s="93"/>
      <c r="B144" s="96" t="s">
        <v>156</v>
      </c>
      <c r="C144" s="97"/>
      <c r="D144" s="38">
        <v>0</v>
      </c>
      <c r="E144" s="39">
        <v>0</v>
      </c>
      <c r="F144" s="38">
        <v>0</v>
      </c>
      <c r="G144" s="47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47">
        <v>0</v>
      </c>
      <c r="N144" s="38">
        <v>0</v>
      </c>
      <c r="O144" s="47">
        <v>0</v>
      </c>
      <c r="P144" s="38">
        <v>0</v>
      </c>
      <c r="Q144" s="38">
        <v>0</v>
      </c>
      <c r="R144" s="38">
        <v>0</v>
      </c>
      <c r="S144" s="39">
        <v>0</v>
      </c>
      <c r="T144" s="38">
        <v>0</v>
      </c>
      <c r="U144" s="47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9">
        <f t="shared" si="70"/>
        <v>0</v>
      </c>
      <c r="AF144" s="38">
        <v>1</v>
      </c>
      <c r="AG144" s="39">
        <f>AF144*100/AF130</f>
        <v>4.7619047619047619</v>
      </c>
      <c r="AH144" s="38">
        <v>0</v>
      </c>
      <c r="AI144" s="38">
        <v>0</v>
      </c>
      <c r="AJ144" s="38">
        <v>0</v>
      </c>
      <c r="AK144" s="39">
        <f t="shared" si="69"/>
        <v>0</v>
      </c>
      <c r="AL144" s="38">
        <v>0</v>
      </c>
      <c r="AM144" s="38">
        <v>0</v>
      </c>
      <c r="AN144" s="38">
        <v>0</v>
      </c>
      <c r="AO144" s="39">
        <v>0</v>
      </c>
      <c r="AP144" s="38">
        <v>0</v>
      </c>
      <c r="AQ144" s="38">
        <v>0</v>
      </c>
      <c r="AR144" s="38">
        <f t="shared" si="66"/>
        <v>1</v>
      </c>
      <c r="AS144" s="39">
        <f>AR144*100/AR130</f>
        <v>0.81967213114754101</v>
      </c>
    </row>
    <row r="145" spans="1:45" ht="18.75" customHeight="1" x14ac:dyDescent="0.55000000000000004">
      <c r="A145" s="93"/>
      <c r="B145" s="96" t="s">
        <v>157</v>
      </c>
      <c r="C145" s="97"/>
      <c r="D145" s="38">
        <v>0</v>
      </c>
      <c r="E145" s="39">
        <v>0</v>
      </c>
      <c r="F145" s="38">
        <v>0</v>
      </c>
      <c r="G145" s="47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47">
        <v>0</v>
      </c>
      <c r="N145" s="38">
        <v>0</v>
      </c>
      <c r="O145" s="47">
        <v>0</v>
      </c>
      <c r="P145" s="38">
        <v>0</v>
      </c>
      <c r="Q145" s="38">
        <v>0</v>
      </c>
      <c r="R145" s="38">
        <v>0</v>
      </c>
      <c r="S145" s="39">
        <v>0</v>
      </c>
      <c r="T145" s="38">
        <v>0</v>
      </c>
      <c r="U145" s="47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9">
        <v>0</v>
      </c>
      <c r="AF145" s="38">
        <v>0</v>
      </c>
      <c r="AG145" s="39">
        <f t="shared" si="68"/>
        <v>0</v>
      </c>
      <c r="AH145" s="38">
        <v>0</v>
      </c>
      <c r="AI145" s="38">
        <v>0</v>
      </c>
      <c r="AJ145" s="38">
        <v>0</v>
      </c>
      <c r="AK145" s="39">
        <v>0</v>
      </c>
      <c r="AL145" s="38">
        <v>0</v>
      </c>
      <c r="AM145" s="38">
        <v>0</v>
      </c>
      <c r="AN145" s="38">
        <v>1</v>
      </c>
      <c r="AO145" s="39">
        <f>AN145*100/AN130</f>
        <v>12.5</v>
      </c>
      <c r="AP145" s="38">
        <v>0</v>
      </c>
      <c r="AQ145" s="38">
        <v>0</v>
      </c>
      <c r="AR145" s="38">
        <f>SUM(D145,F145,H145,J145,L145,N145,P145,R145,T145,V145,X145,Z145,AB145,AD145,AF145,AH145,AJ145,AL145,AN145,AP145,)</f>
        <v>1</v>
      </c>
      <c r="AS145" s="39">
        <f>AR145*100/AR130</f>
        <v>0.81967213114754101</v>
      </c>
    </row>
    <row r="146" spans="1:45" ht="18.75" customHeight="1" x14ac:dyDescent="0.55000000000000004">
      <c r="A146" s="98"/>
      <c r="B146" s="96" t="s">
        <v>158</v>
      </c>
      <c r="C146" s="97"/>
      <c r="D146" s="38">
        <v>3</v>
      </c>
      <c r="E146" s="39">
        <f>D146*100/D130</f>
        <v>10.714285714285714</v>
      </c>
      <c r="F146" s="38">
        <v>1</v>
      </c>
      <c r="G146" s="39">
        <f>F146*100/F130</f>
        <v>14.285714285714286</v>
      </c>
      <c r="H146" s="38">
        <v>0</v>
      </c>
      <c r="I146" s="38">
        <v>0</v>
      </c>
      <c r="J146" s="38">
        <v>0</v>
      </c>
      <c r="K146" s="38">
        <v>0</v>
      </c>
      <c r="L146" s="38">
        <v>1</v>
      </c>
      <c r="M146" s="39">
        <f>L146*100/L130</f>
        <v>50</v>
      </c>
      <c r="N146" s="38">
        <v>0</v>
      </c>
      <c r="O146" s="47">
        <v>0</v>
      </c>
      <c r="P146" s="38">
        <v>1</v>
      </c>
      <c r="Q146" s="39">
        <f>P146*100/P130</f>
        <v>33.333333333333336</v>
      </c>
      <c r="R146" s="38">
        <v>0</v>
      </c>
      <c r="S146" s="39">
        <v>0</v>
      </c>
      <c r="T146" s="38">
        <v>2</v>
      </c>
      <c r="U146" s="39">
        <f>T146*100/T130</f>
        <v>11.764705882352942</v>
      </c>
      <c r="V146" s="38">
        <v>0</v>
      </c>
      <c r="W146" s="38">
        <v>0</v>
      </c>
      <c r="X146" s="38">
        <v>0</v>
      </c>
      <c r="Y146" s="38">
        <v>0</v>
      </c>
      <c r="Z146" s="38">
        <v>1</v>
      </c>
      <c r="AA146" s="39">
        <f>Z146*100/Z130</f>
        <v>33.333333333333336</v>
      </c>
      <c r="AB146" s="38">
        <v>1</v>
      </c>
      <c r="AC146" s="39">
        <f>AB146*100/AB130</f>
        <v>25</v>
      </c>
      <c r="AD146" s="38">
        <v>1</v>
      </c>
      <c r="AE146" s="39">
        <f>AD146*100/AD130</f>
        <v>9.0909090909090917</v>
      </c>
      <c r="AF146" s="38">
        <v>1</v>
      </c>
      <c r="AG146" s="39">
        <f>AF146*100/AF130</f>
        <v>4.7619047619047619</v>
      </c>
      <c r="AH146" s="38">
        <v>0</v>
      </c>
      <c r="AI146" s="38">
        <v>0</v>
      </c>
      <c r="AJ146" s="38">
        <v>1</v>
      </c>
      <c r="AK146" s="39">
        <f>AJ146*100/AJ130</f>
        <v>7.1428571428571432</v>
      </c>
      <c r="AL146" s="38">
        <v>0</v>
      </c>
      <c r="AM146" s="38">
        <v>0</v>
      </c>
      <c r="AN146" s="38">
        <v>0</v>
      </c>
      <c r="AO146" s="39">
        <v>0</v>
      </c>
      <c r="AP146" s="38">
        <v>0</v>
      </c>
      <c r="AQ146" s="38">
        <v>0</v>
      </c>
      <c r="AR146" s="38">
        <f t="shared" ref="AR146:AR161" si="73">SUM(D146,F146,H146,J146,L146,N146,P146,R146,T146,V146,X146,Z146,AB146,AD146,AF146,AH146,AJ146,AL146,AN146,AP146)</f>
        <v>13</v>
      </c>
      <c r="AS146" s="39">
        <f>AR146*100/AR130</f>
        <v>10.655737704918034</v>
      </c>
    </row>
    <row r="147" spans="1:45" s="36" customFormat="1" ht="18.75" customHeight="1" x14ac:dyDescent="0.6">
      <c r="A147" s="89" t="s">
        <v>159</v>
      </c>
      <c r="B147" s="80" t="s">
        <v>4</v>
      </c>
      <c r="C147" s="80"/>
      <c r="D147" s="99">
        <f t="shared" ref="D147:U147" si="74">SUM(D148:D151)</f>
        <v>17</v>
      </c>
      <c r="E147" s="100">
        <f t="shared" si="74"/>
        <v>100</v>
      </c>
      <c r="F147" s="100">
        <f t="shared" si="74"/>
        <v>5</v>
      </c>
      <c r="G147" s="100">
        <f t="shared" si="74"/>
        <v>100</v>
      </c>
      <c r="H147" s="100">
        <f t="shared" si="74"/>
        <v>0</v>
      </c>
      <c r="I147" s="100">
        <f t="shared" si="74"/>
        <v>0</v>
      </c>
      <c r="J147" s="100">
        <f t="shared" si="74"/>
        <v>0</v>
      </c>
      <c r="K147" s="100">
        <f t="shared" si="74"/>
        <v>0</v>
      </c>
      <c r="L147" s="100">
        <f t="shared" si="74"/>
        <v>2</v>
      </c>
      <c r="M147" s="100">
        <f t="shared" si="74"/>
        <v>100</v>
      </c>
      <c r="N147" s="100">
        <f t="shared" si="74"/>
        <v>5</v>
      </c>
      <c r="O147" s="100">
        <f t="shared" si="74"/>
        <v>100</v>
      </c>
      <c r="P147" s="100">
        <f t="shared" si="74"/>
        <v>1</v>
      </c>
      <c r="Q147" s="100">
        <f t="shared" si="74"/>
        <v>100</v>
      </c>
      <c r="R147" s="100">
        <f t="shared" si="74"/>
        <v>0</v>
      </c>
      <c r="S147" s="100">
        <f t="shared" si="74"/>
        <v>0</v>
      </c>
      <c r="T147" s="100">
        <f t="shared" si="74"/>
        <v>8</v>
      </c>
      <c r="U147" s="100">
        <f t="shared" si="74"/>
        <v>100</v>
      </c>
      <c r="V147" s="100">
        <f t="shared" ref="V147:AQ147" si="75">SUM(V148:V151)</f>
        <v>0</v>
      </c>
      <c r="W147" s="100">
        <f t="shared" si="75"/>
        <v>0</v>
      </c>
      <c r="X147" s="100">
        <f t="shared" si="75"/>
        <v>0</v>
      </c>
      <c r="Y147" s="100">
        <f t="shared" si="75"/>
        <v>0</v>
      </c>
      <c r="Z147" s="100">
        <f t="shared" si="75"/>
        <v>3</v>
      </c>
      <c r="AA147" s="100">
        <f t="shared" si="75"/>
        <v>100</v>
      </c>
      <c r="AB147" s="100">
        <f t="shared" si="75"/>
        <v>3</v>
      </c>
      <c r="AC147" s="100">
        <f t="shared" si="75"/>
        <v>100</v>
      </c>
      <c r="AD147" s="100">
        <f t="shared" si="75"/>
        <v>2</v>
      </c>
      <c r="AE147" s="100">
        <f t="shared" si="75"/>
        <v>100</v>
      </c>
      <c r="AF147" s="100">
        <f t="shared" si="75"/>
        <v>5</v>
      </c>
      <c r="AG147" s="100">
        <f t="shared" si="75"/>
        <v>100</v>
      </c>
      <c r="AH147" s="100">
        <f t="shared" si="75"/>
        <v>0</v>
      </c>
      <c r="AI147" s="100">
        <f t="shared" si="75"/>
        <v>0</v>
      </c>
      <c r="AJ147" s="100">
        <f t="shared" si="75"/>
        <v>18</v>
      </c>
      <c r="AK147" s="100">
        <f t="shared" si="75"/>
        <v>100</v>
      </c>
      <c r="AL147" s="100">
        <f t="shared" si="75"/>
        <v>0</v>
      </c>
      <c r="AM147" s="100">
        <f t="shared" si="75"/>
        <v>0</v>
      </c>
      <c r="AN147" s="100">
        <f t="shared" si="75"/>
        <v>9</v>
      </c>
      <c r="AO147" s="100">
        <f t="shared" si="75"/>
        <v>100</v>
      </c>
      <c r="AP147" s="100">
        <f t="shared" si="75"/>
        <v>0</v>
      </c>
      <c r="AQ147" s="100">
        <f t="shared" si="75"/>
        <v>0</v>
      </c>
      <c r="AR147" s="100">
        <f t="shared" si="73"/>
        <v>78</v>
      </c>
      <c r="AS147" s="101">
        <f>SUM(AS148:AS151)</f>
        <v>100</v>
      </c>
    </row>
    <row r="148" spans="1:45" ht="18.75" customHeight="1" x14ac:dyDescent="0.55000000000000004">
      <c r="A148" s="89"/>
      <c r="B148" s="37" t="s">
        <v>160</v>
      </c>
      <c r="C148" s="37"/>
      <c r="D148" s="38">
        <v>1</v>
      </c>
      <c r="E148" s="39">
        <f>D148*100/D147</f>
        <v>5.882352941176471</v>
      </c>
      <c r="F148" s="38">
        <v>2</v>
      </c>
      <c r="G148" s="38">
        <f>F148*100/F147</f>
        <v>40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9">
        <f>L148*100/L147</f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3</v>
      </c>
      <c r="U148" s="38">
        <f>T148*100/T147</f>
        <v>37.5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1</v>
      </c>
      <c r="AG148" s="38">
        <f>AF148*100/AF147</f>
        <v>20</v>
      </c>
      <c r="AH148" s="38">
        <v>0</v>
      </c>
      <c r="AI148" s="38">
        <v>0</v>
      </c>
      <c r="AJ148" s="38">
        <v>2</v>
      </c>
      <c r="AK148" s="39">
        <f>AJ148*100/AJ147</f>
        <v>11.111111111111111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f t="shared" si="73"/>
        <v>9</v>
      </c>
      <c r="AS148" s="39">
        <f>AR148*100/AR147</f>
        <v>11.538461538461538</v>
      </c>
    </row>
    <row r="149" spans="1:45" ht="18.75" customHeight="1" x14ac:dyDescent="0.55000000000000004">
      <c r="A149" s="89"/>
      <c r="B149" s="37" t="s">
        <v>161</v>
      </c>
      <c r="C149" s="37"/>
      <c r="D149" s="38">
        <v>9</v>
      </c>
      <c r="E149" s="39">
        <f>D149*100/D147</f>
        <v>52.941176470588232</v>
      </c>
      <c r="F149" s="38">
        <v>2</v>
      </c>
      <c r="G149" s="38">
        <f>F149*100/F147</f>
        <v>40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9">
        <v>0</v>
      </c>
      <c r="N149" s="38">
        <v>3</v>
      </c>
      <c r="O149" s="38">
        <f>N149*100/N147</f>
        <v>60</v>
      </c>
      <c r="P149" s="38">
        <v>0</v>
      </c>
      <c r="Q149" s="38">
        <f>P149*100/P147</f>
        <v>0</v>
      </c>
      <c r="R149" s="38">
        <v>0</v>
      </c>
      <c r="S149" s="38">
        <v>0</v>
      </c>
      <c r="T149" s="38">
        <v>3</v>
      </c>
      <c r="U149" s="38">
        <f>T149*100/T147</f>
        <v>37.5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3</v>
      </c>
      <c r="AC149" s="38">
        <f>AB149*100/AB147</f>
        <v>100</v>
      </c>
      <c r="AD149" s="38">
        <v>0</v>
      </c>
      <c r="AE149" s="38">
        <v>0</v>
      </c>
      <c r="AF149" s="38">
        <v>3</v>
      </c>
      <c r="AG149" s="38">
        <f>AF149*100/AF147</f>
        <v>60</v>
      </c>
      <c r="AH149" s="38">
        <v>0</v>
      </c>
      <c r="AI149" s="38">
        <v>0</v>
      </c>
      <c r="AJ149" s="38">
        <v>8</v>
      </c>
      <c r="AK149" s="39">
        <f>AJ149*100/AJ147</f>
        <v>44.444444444444443</v>
      </c>
      <c r="AL149" s="38">
        <v>0</v>
      </c>
      <c r="AM149" s="38">
        <v>0</v>
      </c>
      <c r="AN149" s="38">
        <v>3</v>
      </c>
      <c r="AO149" s="39">
        <f>AN149*100/AN147</f>
        <v>33.333333333333336</v>
      </c>
      <c r="AP149" s="38">
        <v>0</v>
      </c>
      <c r="AQ149" s="38">
        <v>0</v>
      </c>
      <c r="AR149" s="38">
        <f t="shared" si="73"/>
        <v>34</v>
      </c>
      <c r="AS149" s="39">
        <f>AR149*100/AR147</f>
        <v>43.589743589743591</v>
      </c>
    </row>
    <row r="150" spans="1:45" x14ac:dyDescent="0.55000000000000004">
      <c r="A150" s="89"/>
      <c r="B150" s="37" t="s">
        <v>66</v>
      </c>
      <c r="C150" s="37"/>
      <c r="D150" s="38">
        <v>7</v>
      </c>
      <c r="E150" s="39">
        <f>D150*100/D147</f>
        <v>41.176470588235297</v>
      </c>
      <c r="F150" s="38">
        <v>1</v>
      </c>
      <c r="G150" s="38">
        <f>F150*100/F147</f>
        <v>20</v>
      </c>
      <c r="H150" s="38">
        <v>0</v>
      </c>
      <c r="I150" s="38">
        <v>0</v>
      </c>
      <c r="J150" s="38">
        <v>0</v>
      </c>
      <c r="K150" s="38">
        <v>0</v>
      </c>
      <c r="L150" s="38">
        <v>1</v>
      </c>
      <c r="M150" s="39">
        <f>L150*100/L147</f>
        <v>50</v>
      </c>
      <c r="N150" s="38">
        <v>2</v>
      </c>
      <c r="O150" s="38">
        <f>N150*100/N147</f>
        <v>40</v>
      </c>
      <c r="P150" s="38">
        <v>1</v>
      </c>
      <c r="Q150" s="38">
        <f>P150*100/P147</f>
        <v>100</v>
      </c>
      <c r="R150" s="38">
        <v>0</v>
      </c>
      <c r="S150" s="38">
        <v>0</v>
      </c>
      <c r="T150" s="38">
        <v>2</v>
      </c>
      <c r="U150" s="38">
        <f>T150*100/T147</f>
        <v>25</v>
      </c>
      <c r="V150" s="38">
        <v>0</v>
      </c>
      <c r="W150" s="38">
        <v>0</v>
      </c>
      <c r="X150" s="38">
        <v>0</v>
      </c>
      <c r="Y150" s="38">
        <v>0</v>
      </c>
      <c r="Z150" s="38">
        <v>1</v>
      </c>
      <c r="AA150" s="39">
        <f>Z150*100/Z147</f>
        <v>33.333333333333336</v>
      </c>
      <c r="AB150" s="38">
        <v>0</v>
      </c>
      <c r="AC150" s="38">
        <v>0</v>
      </c>
      <c r="AD150" s="38">
        <v>1</v>
      </c>
      <c r="AE150" s="38">
        <f>AD150*100/AD147</f>
        <v>50</v>
      </c>
      <c r="AF150" s="38">
        <v>1</v>
      </c>
      <c r="AG150" s="38">
        <f>AF150*100/AF147</f>
        <v>20</v>
      </c>
      <c r="AH150" s="38">
        <v>0</v>
      </c>
      <c r="AI150" s="38">
        <v>0</v>
      </c>
      <c r="AJ150" s="38">
        <v>2</v>
      </c>
      <c r="AK150" s="39">
        <f>AJ150*100/AJ147</f>
        <v>11.111111111111111</v>
      </c>
      <c r="AL150" s="38">
        <v>0</v>
      </c>
      <c r="AM150" s="38">
        <v>0</v>
      </c>
      <c r="AN150" s="38">
        <v>1</v>
      </c>
      <c r="AO150" s="39">
        <f>AN150*100/AN147</f>
        <v>11.111111111111111</v>
      </c>
      <c r="AP150" s="38">
        <v>0</v>
      </c>
      <c r="AQ150" s="38">
        <v>0</v>
      </c>
      <c r="AR150" s="38">
        <f t="shared" si="73"/>
        <v>20</v>
      </c>
      <c r="AS150" s="39">
        <f>AR150*100/AR147</f>
        <v>25.641025641025642</v>
      </c>
    </row>
    <row r="151" spans="1:45" x14ac:dyDescent="0.55000000000000004">
      <c r="A151" s="89"/>
      <c r="B151" s="37" t="s">
        <v>47</v>
      </c>
      <c r="C151" s="37"/>
      <c r="D151" s="38">
        <v>0</v>
      </c>
      <c r="E151" s="38">
        <v>0</v>
      </c>
      <c r="F151" s="38">
        <v>0</v>
      </c>
      <c r="G151" s="38">
        <f>F151*100/F147</f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1</v>
      </c>
      <c r="M151" s="39">
        <f>L151*100/L147</f>
        <v>50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2</v>
      </c>
      <c r="AA151" s="39">
        <f>Z151*100/Z147</f>
        <v>66.666666666666671</v>
      </c>
      <c r="AB151" s="38">
        <v>0</v>
      </c>
      <c r="AC151" s="38">
        <v>0</v>
      </c>
      <c r="AD151" s="38">
        <v>1</v>
      </c>
      <c r="AE151" s="38">
        <f>AD151*100/AD147</f>
        <v>50</v>
      </c>
      <c r="AF151" s="38">
        <v>0</v>
      </c>
      <c r="AG151" s="38">
        <v>0</v>
      </c>
      <c r="AH151" s="38">
        <v>0</v>
      </c>
      <c r="AI151" s="38">
        <v>0</v>
      </c>
      <c r="AJ151" s="38">
        <v>6</v>
      </c>
      <c r="AK151" s="39">
        <f>AJ151*100/AJ147</f>
        <v>33.333333333333336</v>
      </c>
      <c r="AL151" s="38">
        <v>0</v>
      </c>
      <c r="AM151" s="38">
        <v>0</v>
      </c>
      <c r="AN151" s="38">
        <v>5</v>
      </c>
      <c r="AO151" s="39">
        <f>AN151*100/AN147</f>
        <v>55.555555555555557</v>
      </c>
      <c r="AP151" s="38">
        <v>0</v>
      </c>
      <c r="AQ151" s="38">
        <v>0</v>
      </c>
      <c r="AR151" s="38">
        <f t="shared" si="73"/>
        <v>15</v>
      </c>
      <c r="AS151" s="39">
        <f>AR151*100/AR147</f>
        <v>19.23076923076923</v>
      </c>
    </row>
    <row r="152" spans="1:45" s="36" customFormat="1" ht="21" customHeight="1" x14ac:dyDescent="0.6">
      <c r="A152" s="90" t="s">
        <v>162</v>
      </c>
      <c r="B152" s="102" t="s">
        <v>4</v>
      </c>
      <c r="C152" s="102"/>
      <c r="D152" s="84">
        <f>SUM(D153:D158)</f>
        <v>7</v>
      </c>
      <c r="E152" s="84">
        <f>SUM(E153:E158)</f>
        <v>100</v>
      </c>
      <c r="F152" s="84">
        <f>SUM(F153:F158)</f>
        <v>0</v>
      </c>
      <c r="G152" s="103">
        <f>SUM(G153:G158)</f>
        <v>0</v>
      </c>
      <c r="H152" s="84">
        <f t="shared" ref="H152:K152" si="76">SUM(H153:H156)</f>
        <v>0</v>
      </c>
      <c r="I152" s="84">
        <f>SUM(I153:I158)</f>
        <v>0</v>
      </c>
      <c r="J152" s="84">
        <f>SUM(J153:J158)</f>
        <v>0</v>
      </c>
      <c r="K152" s="84">
        <f t="shared" si="76"/>
        <v>0</v>
      </c>
      <c r="L152" s="84">
        <f t="shared" ref="L152:AQ152" si="77">SUM(L153:L158)</f>
        <v>2</v>
      </c>
      <c r="M152" s="84">
        <f t="shared" si="77"/>
        <v>100</v>
      </c>
      <c r="N152" s="84">
        <f t="shared" si="77"/>
        <v>4</v>
      </c>
      <c r="O152" s="84">
        <f t="shared" si="77"/>
        <v>100</v>
      </c>
      <c r="P152" s="84">
        <f t="shared" si="77"/>
        <v>0</v>
      </c>
      <c r="Q152" s="84">
        <f t="shared" si="77"/>
        <v>0</v>
      </c>
      <c r="R152" s="84">
        <f t="shared" si="77"/>
        <v>0</v>
      </c>
      <c r="S152" s="84">
        <f t="shared" si="77"/>
        <v>0</v>
      </c>
      <c r="T152" s="84">
        <f t="shared" si="77"/>
        <v>6</v>
      </c>
      <c r="U152" s="84">
        <f t="shared" si="77"/>
        <v>100</v>
      </c>
      <c r="V152" s="84">
        <f t="shared" si="77"/>
        <v>0</v>
      </c>
      <c r="W152" s="84">
        <f t="shared" si="77"/>
        <v>0</v>
      </c>
      <c r="X152" s="84">
        <f t="shared" si="77"/>
        <v>0</v>
      </c>
      <c r="Y152" s="84">
        <f t="shared" si="77"/>
        <v>0</v>
      </c>
      <c r="Z152" s="84">
        <f t="shared" si="77"/>
        <v>3</v>
      </c>
      <c r="AA152" s="84">
        <f t="shared" si="77"/>
        <v>100</v>
      </c>
      <c r="AB152" s="84">
        <f t="shared" si="77"/>
        <v>4</v>
      </c>
      <c r="AC152" s="84">
        <f t="shared" si="77"/>
        <v>100</v>
      </c>
      <c r="AD152" s="84">
        <f t="shared" si="77"/>
        <v>9</v>
      </c>
      <c r="AE152" s="84">
        <f t="shared" si="77"/>
        <v>100</v>
      </c>
      <c r="AF152" s="84">
        <f t="shared" si="77"/>
        <v>3</v>
      </c>
      <c r="AG152" s="84">
        <f t="shared" si="77"/>
        <v>100</v>
      </c>
      <c r="AH152" s="84">
        <f t="shared" si="77"/>
        <v>0</v>
      </c>
      <c r="AI152" s="84">
        <f t="shared" si="77"/>
        <v>0</v>
      </c>
      <c r="AJ152" s="84">
        <f t="shared" si="77"/>
        <v>7</v>
      </c>
      <c r="AK152" s="84">
        <f t="shared" si="77"/>
        <v>100.00000000000001</v>
      </c>
      <c r="AL152" s="84">
        <f t="shared" si="77"/>
        <v>0</v>
      </c>
      <c r="AM152" s="84">
        <f t="shared" si="77"/>
        <v>0</v>
      </c>
      <c r="AN152" s="84">
        <f t="shared" si="77"/>
        <v>11</v>
      </c>
      <c r="AO152" s="84">
        <f t="shared" si="77"/>
        <v>100</v>
      </c>
      <c r="AP152" s="84">
        <f t="shared" si="77"/>
        <v>0</v>
      </c>
      <c r="AQ152" s="84">
        <f t="shared" si="77"/>
        <v>0</v>
      </c>
      <c r="AR152" s="84">
        <f t="shared" si="73"/>
        <v>56</v>
      </c>
      <c r="AS152" s="104">
        <f>SUM(AS153:AS158)</f>
        <v>100.00000000000001</v>
      </c>
    </row>
    <row r="153" spans="1:45" ht="18.75" customHeight="1" x14ac:dyDescent="0.55000000000000004">
      <c r="A153" s="93"/>
      <c r="B153" s="105" t="s">
        <v>74</v>
      </c>
      <c r="D153" s="38">
        <v>1</v>
      </c>
      <c r="E153" s="39">
        <f>D153*100/D152</f>
        <v>14.285714285714286</v>
      </c>
      <c r="F153" s="38">
        <v>0</v>
      </c>
      <c r="G153" s="39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1</v>
      </c>
      <c r="M153" s="38">
        <f>L153*100/L152</f>
        <v>50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2</v>
      </c>
      <c r="AG153" s="39">
        <f>AF153*100/AF152</f>
        <v>66.666666666666671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f t="shared" si="73"/>
        <v>4</v>
      </c>
      <c r="AS153" s="39">
        <f>AR153*100/AR152</f>
        <v>7.1428571428571432</v>
      </c>
    </row>
    <row r="154" spans="1:45" ht="18.75" customHeight="1" x14ac:dyDescent="0.55000000000000004">
      <c r="A154" s="93"/>
      <c r="B154" s="37" t="s">
        <v>73</v>
      </c>
      <c r="C154" s="37"/>
      <c r="D154" s="38">
        <v>6</v>
      </c>
      <c r="E154" s="39">
        <f>D154*100/D152</f>
        <v>85.714285714285708</v>
      </c>
      <c r="F154" s="38">
        <v>0</v>
      </c>
      <c r="G154" s="39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3</v>
      </c>
      <c r="O154" s="38">
        <f>N154*100/N152</f>
        <v>75</v>
      </c>
      <c r="P154" s="38">
        <v>0</v>
      </c>
      <c r="Q154" s="38">
        <v>0</v>
      </c>
      <c r="R154" s="38">
        <v>0</v>
      </c>
      <c r="S154" s="38">
        <v>0</v>
      </c>
      <c r="T154" s="38">
        <v>5</v>
      </c>
      <c r="U154" s="39">
        <f>T154*100/T152</f>
        <v>83.333333333333329</v>
      </c>
      <c r="V154" s="38">
        <v>0</v>
      </c>
      <c r="W154" s="38">
        <v>0</v>
      </c>
      <c r="X154" s="38">
        <v>0</v>
      </c>
      <c r="Y154" s="38">
        <v>0</v>
      </c>
      <c r="Z154" s="38">
        <v>2</v>
      </c>
      <c r="AA154" s="39">
        <f>Z154*100/Z152</f>
        <v>66.666666666666671</v>
      </c>
      <c r="AB154" s="38">
        <v>1</v>
      </c>
      <c r="AC154" s="38">
        <f>AB154*100/AB152</f>
        <v>25</v>
      </c>
      <c r="AD154" s="38">
        <v>2</v>
      </c>
      <c r="AE154" s="39">
        <f>AD154*100/AD152</f>
        <v>22.222222222222221</v>
      </c>
      <c r="AF154" s="38">
        <v>0</v>
      </c>
      <c r="AG154" s="38">
        <v>0</v>
      </c>
      <c r="AH154" s="38">
        <v>0</v>
      </c>
      <c r="AI154" s="38">
        <v>0</v>
      </c>
      <c r="AJ154" s="38">
        <v>4</v>
      </c>
      <c r="AK154" s="39">
        <f>AJ154*100/AJ152</f>
        <v>57.142857142857146</v>
      </c>
      <c r="AL154" s="38">
        <v>0</v>
      </c>
      <c r="AM154" s="38">
        <v>0</v>
      </c>
      <c r="AN154" s="38">
        <v>5</v>
      </c>
      <c r="AO154" s="39">
        <f>AN154*100/AN152</f>
        <v>45.454545454545453</v>
      </c>
      <c r="AP154" s="38">
        <v>0</v>
      </c>
      <c r="AQ154" s="38">
        <v>0</v>
      </c>
      <c r="AR154" s="38">
        <f t="shared" si="73"/>
        <v>28</v>
      </c>
      <c r="AS154" s="39">
        <f>AR154*100/AR152</f>
        <v>50</v>
      </c>
    </row>
    <row r="155" spans="1:45" ht="18.75" customHeight="1" x14ac:dyDescent="0.55000000000000004">
      <c r="A155" s="93"/>
      <c r="B155" s="51" t="s">
        <v>70</v>
      </c>
      <c r="C155" s="52"/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1</v>
      </c>
      <c r="M155" s="38">
        <f>L155*100/L152</f>
        <v>50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1</v>
      </c>
      <c r="AA155" s="39">
        <f>Z155*100/Z152</f>
        <v>33.333333333333336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38">
        <v>0</v>
      </c>
      <c r="AO155" s="38">
        <v>0</v>
      </c>
      <c r="AP155" s="38">
        <v>0</v>
      </c>
      <c r="AQ155" s="38">
        <v>0</v>
      </c>
      <c r="AR155" s="38">
        <f t="shared" si="73"/>
        <v>2</v>
      </c>
      <c r="AS155" s="39">
        <f>AR155*100/AR152</f>
        <v>3.5714285714285716</v>
      </c>
    </row>
    <row r="156" spans="1:45" ht="18.75" customHeight="1" x14ac:dyDescent="0.55000000000000004">
      <c r="A156" s="93"/>
      <c r="B156" s="37" t="s">
        <v>163</v>
      </c>
      <c r="C156" s="37"/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f>L156*100/L152</f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2</v>
      </c>
      <c r="AC156" s="38">
        <f>AB156*100/AB152</f>
        <v>50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f t="shared" si="73"/>
        <v>2</v>
      </c>
      <c r="AS156" s="39">
        <f>AR156*100/AR152</f>
        <v>3.5714285714285716</v>
      </c>
    </row>
    <row r="157" spans="1:45" ht="18.75" customHeight="1" x14ac:dyDescent="0.55000000000000004">
      <c r="A157" s="93"/>
      <c r="B157" s="54" t="s">
        <v>71</v>
      </c>
      <c r="C157" s="55"/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1</v>
      </c>
      <c r="O157" s="38">
        <f>N157*100/N152</f>
        <v>25</v>
      </c>
      <c r="P157" s="38">
        <v>0</v>
      </c>
      <c r="Q157" s="38">
        <v>0</v>
      </c>
      <c r="R157" s="38">
        <v>0</v>
      </c>
      <c r="S157" s="38">
        <v>0</v>
      </c>
      <c r="T157" s="38">
        <v>1</v>
      </c>
      <c r="U157" s="39">
        <f>T157*100/T152</f>
        <v>16.666666666666668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7</v>
      </c>
      <c r="AE157" s="39">
        <f>AD157*100/AD152</f>
        <v>77.777777777777771</v>
      </c>
      <c r="AF157" s="38">
        <v>1</v>
      </c>
      <c r="AG157" s="39">
        <f>AF157*100/AF152</f>
        <v>33.333333333333336</v>
      </c>
      <c r="AH157" s="38">
        <v>0</v>
      </c>
      <c r="AI157" s="38">
        <v>0</v>
      </c>
      <c r="AJ157" s="38">
        <v>2</v>
      </c>
      <c r="AK157" s="39">
        <f>AJ157*100/AJ152</f>
        <v>28.571428571428573</v>
      </c>
      <c r="AL157" s="38">
        <v>0</v>
      </c>
      <c r="AM157" s="38">
        <v>0</v>
      </c>
      <c r="AN157" s="38">
        <v>5</v>
      </c>
      <c r="AO157" s="39">
        <f>AN157*100/AN152</f>
        <v>45.454545454545453</v>
      </c>
      <c r="AP157" s="38">
        <v>0</v>
      </c>
      <c r="AQ157" s="38">
        <v>0</v>
      </c>
      <c r="AR157" s="38">
        <f t="shared" si="73"/>
        <v>17</v>
      </c>
      <c r="AS157" s="39">
        <f>AR157*100/AR152</f>
        <v>30.357142857142858</v>
      </c>
    </row>
    <row r="158" spans="1:45" ht="18.75" customHeight="1" x14ac:dyDescent="0.55000000000000004">
      <c r="A158" s="98"/>
      <c r="B158" s="54" t="s">
        <v>164</v>
      </c>
      <c r="C158" s="55"/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1</v>
      </c>
      <c r="AC158" s="38">
        <f>AB158*100/AB152</f>
        <v>25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1</v>
      </c>
      <c r="AK158" s="39">
        <f>AJ158*100/AJ152</f>
        <v>14.285714285714286</v>
      </c>
      <c r="AL158" s="38">
        <v>0</v>
      </c>
      <c r="AM158" s="38">
        <v>0</v>
      </c>
      <c r="AN158" s="38">
        <v>1</v>
      </c>
      <c r="AO158" s="39">
        <f>AN158*100/AN152</f>
        <v>9.0909090909090917</v>
      </c>
      <c r="AP158" s="38">
        <v>0</v>
      </c>
      <c r="AQ158" s="38">
        <v>0</v>
      </c>
      <c r="AR158" s="38">
        <f t="shared" si="73"/>
        <v>3</v>
      </c>
      <c r="AS158" s="39">
        <f>AR158*100/AR152</f>
        <v>5.3571428571428568</v>
      </c>
    </row>
    <row r="159" spans="1:45" s="36" customFormat="1" x14ac:dyDescent="0.55000000000000004">
      <c r="A159" s="89" t="s">
        <v>165</v>
      </c>
      <c r="B159" s="107" t="s">
        <v>4</v>
      </c>
      <c r="C159" s="107"/>
      <c r="D159" s="108">
        <f>SUM(D160:D161)</f>
        <v>5</v>
      </c>
      <c r="E159" s="108">
        <f>SUM(E160:E161)</f>
        <v>100</v>
      </c>
      <c r="F159" s="108">
        <f>SUM(F160:F161)</f>
        <v>0</v>
      </c>
      <c r="G159" s="108">
        <f t="shared" ref="G159" si="78">SUM(G160:G161)</f>
        <v>0</v>
      </c>
      <c r="H159" s="108">
        <f>SUM(H160:H161)</f>
        <v>0</v>
      </c>
      <c r="I159" s="108">
        <f t="shared" ref="I159" si="79">SUM(I160:I161)</f>
        <v>0</v>
      </c>
      <c r="J159" s="108">
        <f>SUM(J160:J161)</f>
        <v>0</v>
      </c>
      <c r="K159" s="108">
        <f t="shared" ref="K159" si="80">SUM(K160:K161)</f>
        <v>0</v>
      </c>
      <c r="L159" s="108">
        <f>SUM(L160:L161)</f>
        <v>2</v>
      </c>
      <c r="M159" s="108">
        <f t="shared" ref="M159" si="81">SUM(M160:M161)</f>
        <v>100</v>
      </c>
      <c r="N159" s="108">
        <f>SUM(N160:N161)</f>
        <v>4</v>
      </c>
      <c r="O159" s="108">
        <f t="shared" ref="O159" si="82">SUM(O160:O161)</f>
        <v>108.33333333333334</v>
      </c>
      <c r="P159" s="108">
        <f>SUM(P160:P161)</f>
        <v>0</v>
      </c>
      <c r="Q159" s="108">
        <f t="shared" ref="Q159" si="83">SUM(Q160:Q161)</f>
        <v>0</v>
      </c>
      <c r="R159" s="108">
        <f>SUM(R160:R161)</f>
        <v>0</v>
      </c>
      <c r="S159" s="108">
        <f t="shared" ref="S159" si="84">SUM(S160:S161)</f>
        <v>0</v>
      </c>
      <c r="T159" s="108">
        <f>SUM(T160:T161)</f>
        <v>5</v>
      </c>
      <c r="U159" s="108">
        <f t="shared" ref="U159" si="85">SUM(U160:U161)</f>
        <v>100</v>
      </c>
      <c r="V159" s="108">
        <f>SUM(V160:V161)</f>
        <v>0</v>
      </c>
      <c r="W159" s="108">
        <f t="shared" ref="W159:Y159" si="86">SUM(W160:W161)</f>
        <v>0</v>
      </c>
      <c r="X159" s="108">
        <f>SUM(X160:X161)</f>
        <v>0</v>
      </c>
      <c r="Y159" s="108">
        <f t="shared" si="86"/>
        <v>0</v>
      </c>
      <c r="Z159" s="108">
        <f>SUM(Z160:Z161)</f>
        <v>3</v>
      </c>
      <c r="AA159" s="108">
        <f t="shared" ref="AA159" si="87">SUM(AA160:AA161)</f>
        <v>100</v>
      </c>
      <c r="AB159" s="108">
        <f>SUM(AB160:AB161)</f>
        <v>6</v>
      </c>
      <c r="AC159" s="108">
        <f t="shared" ref="AC159" si="88">SUM(AC160:AC161)</f>
        <v>100</v>
      </c>
      <c r="AD159" s="108">
        <f>SUM(AD160:AD161)</f>
        <v>11</v>
      </c>
      <c r="AE159" s="108">
        <f t="shared" ref="AE159" si="89">SUM(AE160:AE161)</f>
        <v>100</v>
      </c>
      <c r="AF159" s="108">
        <f>SUM(AF160:AF161)</f>
        <v>3</v>
      </c>
      <c r="AG159" s="108">
        <f t="shared" ref="AG159" si="90">SUM(AG160:AG161)</f>
        <v>100</v>
      </c>
      <c r="AH159" s="108">
        <f>SUM(AH160:AH161)</f>
        <v>0</v>
      </c>
      <c r="AI159" s="108">
        <f t="shared" ref="AI159" si="91">SUM(AI160:AI161)</f>
        <v>0</v>
      </c>
      <c r="AJ159" s="108">
        <f>SUM(AJ160:AJ161)</f>
        <v>8</v>
      </c>
      <c r="AK159" s="108">
        <f t="shared" ref="AK159" si="92">SUM(AK160:AK161)</f>
        <v>100</v>
      </c>
      <c r="AL159" s="108">
        <f>SUM(AL160:AL161)</f>
        <v>0</v>
      </c>
      <c r="AM159" s="108">
        <f t="shared" ref="AM159" si="93">SUM(AM160:AM161)</f>
        <v>0</v>
      </c>
      <c r="AN159" s="108">
        <f>SUM(AN160:AN161)</f>
        <v>9</v>
      </c>
      <c r="AO159" s="108">
        <f t="shared" ref="AO159" si="94">SUM(AO160:AO161)</f>
        <v>100</v>
      </c>
      <c r="AP159" s="108">
        <f>SUM(AP160:AP161)</f>
        <v>0</v>
      </c>
      <c r="AQ159" s="108">
        <f t="shared" ref="AQ159" si="95">SUM(AQ160:AQ161)</f>
        <v>0</v>
      </c>
      <c r="AR159" s="108">
        <f t="shared" si="73"/>
        <v>56</v>
      </c>
      <c r="AS159" s="108">
        <f>SUM(AS160:AS162)</f>
        <v>100.13227513227514</v>
      </c>
    </row>
    <row r="160" spans="1:45" ht="18.75" customHeight="1" x14ac:dyDescent="0.55000000000000004">
      <c r="A160" s="89"/>
      <c r="B160" s="37" t="s">
        <v>80</v>
      </c>
      <c r="C160" s="37"/>
      <c r="D160" s="38">
        <v>5</v>
      </c>
      <c r="E160" s="38">
        <f>D160*100/D159</f>
        <v>100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2</v>
      </c>
      <c r="M160" s="38">
        <f>L160*100/L159</f>
        <v>100</v>
      </c>
      <c r="N160" s="38">
        <v>3</v>
      </c>
      <c r="O160" s="39">
        <f>N160*100/N159</f>
        <v>75</v>
      </c>
      <c r="P160" s="38">
        <v>0</v>
      </c>
      <c r="Q160" s="38">
        <v>0</v>
      </c>
      <c r="R160" s="38">
        <v>0</v>
      </c>
      <c r="S160" s="38">
        <v>0</v>
      </c>
      <c r="T160" s="38">
        <v>4</v>
      </c>
      <c r="U160" s="38">
        <f>T160*100/T159</f>
        <v>80</v>
      </c>
      <c r="V160" s="38">
        <v>0</v>
      </c>
      <c r="W160" s="38">
        <v>0</v>
      </c>
      <c r="X160" s="38">
        <v>0</v>
      </c>
      <c r="Y160" s="38">
        <v>0</v>
      </c>
      <c r="Z160" s="38">
        <v>3</v>
      </c>
      <c r="AA160" s="38">
        <f>Z160*100/Z159</f>
        <v>100</v>
      </c>
      <c r="AB160" s="38">
        <v>6</v>
      </c>
      <c r="AC160" s="38">
        <f>AB160*100/AB159</f>
        <v>100</v>
      </c>
      <c r="AD160" s="38">
        <v>11</v>
      </c>
      <c r="AE160" s="38">
        <f>AD160*100/AD159</f>
        <v>100</v>
      </c>
      <c r="AF160" s="38">
        <v>3</v>
      </c>
      <c r="AG160" s="38">
        <f>AF160*100/AF159</f>
        <v>100</v>
      </c>
      <c r="AH160" s="38">
        <v>0</v>
      </c>
      <c r="AI160" s="38">
        <v>0</v>
      </c>
      <c r="AJ160" s="38">
        <v>8</v>
      </c>
      <c r="AK160" s="38">
        <f>AJ160*100/AJ159</f>
        <v>100</v>
      </c>
      <c r="AL160" s="38">
        <v>0</v>
      </c>
      <c r="AM160" s="38">
        <v>0</v>
      </c>
      <c r="AN160" s="38">
        <v>9</v>
      </c>
      <c r="AO160" s="38">
        <f>AN160*100/AN159</f>
        <v>100</v>
      </c>
      <c r="AP160" s="38">
        <v>0</v>
      </c>
      <c r="AQ160" s="38">
        <v>0</v>
      </c>
      <c r="AR160" s="38">
        <f t="shared" si="73"/>
        <v>54</v>
      </c>
      <c r="AS160" s="39">
        <f>AR160*100/AR159</f>
        <v>96.428571428571431</v>
      </c>
    </row>
    <row r="161" spans="1:45" ht="18.75" customHeight="1" x14ac:dyDescent="0.55000000000000004">
      <c r="A161" s="89"/>
      <c r="B161" s="37" t="s">
        <v>81</v>
      </c>
      <c r="C161" s="37"/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1</v>
      </c>
      <c r="O161" s="39">
        <f>N161*100/N160</f>
        <v>33.333333333333336</v>
      </c>
      <c r="P161" s="38">
        <v>0</v>
      </c>
      <c r="Q161" s="38">
        <v>0</v>
      </c>
      <c r="R161" s="38">
        <v>0</v>
      </c>
      <c r="S161" s="38">
        <v>0</v>
      </c>
      <c r="T161" s="38">
        <v>1</v>
      </c>
      <c r="U161" s="38">
        <f>T161*100/T159</f>
        <v>20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0</v>
      </c>
      <c r="AP161" s="38">
        <v>0</v>
      </c>
      <c r="AQ161" s="38">
        <v>0</v>
      </c>
      <c r="AR161" s="38">
        <f t="shared" si="73"/>
        <v>2</v>
      </c>
      <c r="AS161" s="39">
        <f>AR161*100/AR160</f>
        <v>3.7037037037037037</v>
      </c>
    </row>
    <row r="162" spans="1:45" ht="18.75" customHeight="1" x14ac:dyDescent="0.55000000000000004">
      <c r="A162" s="89"/>
      <c r="B162" s="37" t="s">
        <v>92</v>
      </c>
      <c r="C162" s="37"/>
      <c r="D162" s="38"/>
      <c r="E162" s="38"/>
      <c r="F162" s="38"/>
      <c r="G162" s="38"/>
      <c r="H162" s="38"/>
      <c r="I162" s="38" t="s">
        <v>166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>
        <f t="shared" ref="AR162" si="96">SUM(D162,F162,H162,J162,L162,N162,P162,R162,T162)</f>
        <v>0</v>
      </c>
      <c r="AS162" s="38">
        <v>0</v>
      </c>
    </row>
    <row r="163" spans="1:45" s="36" customFormat="1" ht="21" customHeight="1" x14ac:dyDescent="0.55000000000000004">
      <c r="A163" s="90" t="s">
        <v>167</v>
      </c>
      <c r="B163" s="102" t="s">
        <v>4</v>
      </c>
      <c r="C163" s="102"/>
      <c r="D163" s="84">
        <f t="shared" ref="D163:AQ163" si="97">SUM(D164:D166)</f>
        <v>0</v>
      </c>
      <c r="E163" s="84">
        <f t="shared" si="97"/>
        <v>0</v>
      </c>
      <c r="F163" s="84">
        <f t="shared" si="97"/>
        <v>0</v>
      </c>
      <c r="G163" s="84">
        <f t="shared" si="97"/>
        <v>0</v>
      </c>
      <c r="H163" s="84">
        <f t="shared" si="97"/>
        <v>0</v>
      </c>
      <c r="I163" s="84">
        <f t="shared" si="97"/>
        <v>0</v>
      </c>
      <c r="J163" s="84">
        <f t="shared" si="97"/>
        <v>0</v>
      </c>
      <c r="K163" s="84">
        <f t="shared" si="97"/>
        <v>0</v>
      </c>
      <c r="L163" s="84">
        <f t="shared" si="97"/>
        <v>0</v>
      </c>
      <c r="M163" s="84">
        <f t="shared" si="97"/>
        <v>0</v>
      </c>
      <c r="N163" s="84">
        <f t="shared" si="97"/>
        <v>0</v>
      </c>
      <c r="O163" s="84">
        <f t="shared" si="97"/>
        <v>0</v>
      </c>
      <c r="P163" s="84">
        <f t="shared" si="97"/>
        <v>0</v>
      </c>
      <c r="Q163" s="84">
        <f t="shared" si="97"/>
        <v>0</v>
      </c>
      <c r="R163" s="84">
        <f t="shared" si="97"/>
        <v>0</v>
      </c>
      <c r="S163" s="84">
        <f t="shared" si="97"/>
        <v>0</v>
      </c>
      <c r="T163" s="84">
        <f t="shared" si="97"/>
        <v>0</v>
      </c>
      <c r="U163" s="84">
        <f t="shared" si="97"/>
        <v>0</v>
      </c>
      <c r="V163" s="84">
        <f t="shared" si="97"/>
        <v>0</v>
      </c>
      <c r="W163" s="84">
        <f t="shared" si="97"/>
        <v>0</v>
      </c>
      <c r="X163" s="84">
        <f t="shared" si="97"/>
        <v>0</v>
      </c>
      <c r="Y163" s="84">
        <f t="shared" si="97"/>
        <v>0</v>
      </c>
      <c r="Z163" s="84">
        <f t="shared" si="97"/>
        <v>0</v>
      </c>
      <c r="AA163" s="84">
        <f t="shared" si="97"/>
        <v>0</v>
      </c>
      <c r="AB163" s="84">
        <f t="shared" si="97"/>
        <v>2</v>
      </c>
      <c r="AC163" s="84">
        <f t="shared" si="97"/>
        <v>100</v>
      </c>
      <c r="AD163" s="84">
        <f t="shared" si="97"/>
        <v>8</v>
      </c>
      <c r="AE163" s="84">
        <f t="shared" si="97"/>
        <v>100</v>
      </c>
      <c r="AF163" s="84">
        <f t="shared" si="97"/>
        <v>0</v>
      </c>
      <c r="AG163" s="84">
        <f t="shared" si="97"/>
        <v>0</v>
      </c>
      <c r="AH163" s="84">
        <f t="shared" si="97"/>
        <v>0</v>
      </c>
      <c r="AI163" s="84">
        <f t="shared" si="97"/>
        <v>0</v>
      </c>
      <c r="AJ163" s="84">
        <f t="shared" si="97"/>
        <v>1</v>
      </c>
      <c r="AK163" s="84">
        <f t="shared" si="97"/>
        <v>100</v>
      </c>
      <c r="AL163" s="84">
        <f t="shared" si="97"/>
        <v>0</v>
      </c>
      <c r="AM163" s="84">
        <f t="shared" si="97"/>
        <v>0</v>
      </c>
      <c r="AN163" s="84">
        <f t="shared" si="97"/>
        <v>1</v>
      </c>
      <c r="AO163" s="84">
        <f t="shared" si="97"/>
        <v>100</v>
      </c>
      <c r="AP163" s="84">
        <f t="shared" si="97"/>
        <v>0</v>
      </c>
      <c r="AQ163" s="84">
        <f t="shared" si="97"/>
        <v>0</v>
      </c>
      <c r="AR163" s="84">
        <f>SUM(D163,F163,H163,J163,L163,N163,P163,R163,T163,V163,X163,Z163,AB163,AD163,AF163,AH163,AJ163,AL163,AN163,AP163)</f>
        <v>12</v>
      </c>
      <c r="AS163" s="103">
        <f>SUM(AS164:AS166)</f>
        <v>100</v>
      </c>
    </row>
    <row r="164" spans="1:45" ht="18.75" customHeight="1" x14ac:dyDescent="0.55000000000000004">
      <c r="A164" s="93"/>
      <c r="B164" s="37" t="s">
        <v>168</v>
      </c>
      <c r="C164" s="37"/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1</v>
      </c>
      <c r="AC164" s="38">
        <f>AB164*100/AB163</f>
        <v>50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0</v>
      </c>
      <c r="AP164" s="38">
        <v>0</v>
      </c>
      <c r="AQ164" s="38">
        <v>0</v>
      </c>
      <c r="AR164" s="38">
        <f>SUM(D164,F164,H164,J164,L164,N164,P164,R164,T164,V164,X164,Z164,AB164,AD164,AF164,AH164,AJ164,AL164,AN164,AP164)</f>
        <v>1</v>
      </c>
      <c r="AS164" s="39">
        <f>AR164*100/AR163</f>
        <v>8.3333333333333339</v>
      </c>
    </row>
    <row r="165" spans="1:45" ht="18.75" customHeight="1" x14ac:dyDescent="0.55000000000000004">
      <c r="A165" s="93"/>
      <c r="B165" s="37" t="s">
        <v>73</v>
      </c>
      <c r="C165" s="37"/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1</v>
      </c>
      <c r="AC165" s="38">
        <f>AB165*100/AB163</f>
        <v>50</v>
      </c>
      <c r="AD165" s="38">
        <v>1</v>
      </c>
      <c r="AE165" s="38">
        <f>AD165*100/AD163</f>
        <v>12.5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1</v>
      </c>
      <c r="AO165" s="38">
        <f>AN165*100/AN163</f>
        <v>100</v>
      </c>
      <c r="AP165" s="38">
        <v>0</v>
      </c>
      <c r="AQ165" s="38">
        <v>0</v>
      </c>
      <c r="AR165" s="38">
        <f t="shared" ref="AR165:AR166" si="98">SUM(D165,F165,H165,J165,L165,N165,P165,R165,T165,V165,X165,Z165,AB165,AD165,AF165,AH165,AJ165,AL165,AN165,AP165)</f>
        <v>3</v>
      </c>
      <c r="AS165" s="39">
        <f>AR165*100/AR163</f>
        <v>25</v>
      </c>
    </row>
    <row r="166" spans="1:45" ht="18.75" customHeight="1" x14ac:dyDescent="0.55000000000000004">
      <c r="A166" s="93"/>
      <c r="B166" s="54" t="s">
        <v>71</v>
      </c>
      <c r="C166" s="55"/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7</v>
      </c>
      <c r="AE166" s="38">
        <f>AD166*100/AD163</f>
        <v>87.5</v>
      </c>
      <c r="AF166" s="38">
        <v>0</v>
      </c>
      <c r="AG166" s="38">
        <v>0</v>
      </c>
      <c r="AH166" s="38">
        <v>0</v>
      </c>
      <c r="AI166" s="38">
        <v>0</v>
      </c>
      <c r="AJ166" s="38">
        <v>1</v>
      </c>
      <c r="AK166" s="38">
        <f>AJ166*100/AJ163</f>
        <v>100</v>
      </c>
      <c r="AL166" s="38">
        <v>0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f t="shared" si="98"/>
        <v>8</v>
      </c>
      <c r="AS166" s="39">
        <f>AR166*100/AR163</f>
        <v>66.666666666666671</v>
      </c>
    </row>
    <row r="167" spans="1:45" s="36" customFormat="1" x14ac:dyDescent="0.55000000000000004">
      <c r="A167" s="89" t="s">
        <v>169</v>
      </c>
      <c r="B167" s="107" t="s">
        <v>4</v>
      </c>
      <c r="C167" s="107"/>
      <c r="D167" s="108">
        <f>SUM(D168:D169)</f>
        <v>0</v>
      </c>
      <c r="E167" s="108">
        <f>SUM(E168:E169)</f>
        <v>0</v>
      </c>
      <c r="F167" s="108">
        <f>SUM(F168:F169)</f>
        <v>0</v>
      </c>
      <c r="G167" s="108">
        <f t="shared" ref="G167" si="99">SUM(G168:G169)</f>
        <v>0</v>
      </c>
      <c r="H167" s="108">
        <f>SUM(H168:H169)</f>
        <v>0</v>
      </c>
      <c r="I167" s="108">
        <f t="shared" ref="I167" si="100">SUM(I168:I169)</f>
        <v>0</v>
      </c>
      <c r="J167" s="108">
        <f>SUM(J168:J169)</f>
        <v>0</v>
      </c>
      <c r="K167" s="108">
        <f t="shared" ref="K167" si="101">SUM(K168:K169)</f>
        <v>0</v>
      </c>
      <c r="L167" s="108">
        <f>SUM(L168:L169)</f>
        <v>0</v>
      </c>
      <c r="M167" s="108">
        <f t="shared" ref="M167" si="102">SUM(M168:M169)</f>
        <v>0</v>
      </c>
      <c r="N167" s="108">
        <f>SUM(N168:N169)</f>
        <v>0</v>
      </c>
      <c r="O167" s="108">
        <f t="shared" ref="O167" si="103">SUM(O168:O169)</f>
        <v>0</v>
      </c>
      <c r="P167" s="108">
        <f>SUM(P168:P169)</f>
        <v>0</v>
      </c>
      <c r="Q167" s="108">
        <f t="shared" ref="Q167" si="104">SUM(Q168:Q169)</f>
        <v>0</v>
      </c>
      <c r="R167" s="108">
        <f>SUM(R168:R169)</f>
        <v>0</v>
      </c>
      <c r="S167" s="108">
        <f t="shared" ref="S167:AQ167" si="105">SUM(S168:S169)</f>
        <v>0</v>
      </c>
      <c r="T167" s="108">
        <f t="shared" si="105"/>
        <v>0</v>
      </c>
      <c r="U167" s="108">
        <f t="shared" si="105"/>
        <v>0</v>
      </c>
      <c r="V167" s="108">
        <f t="shared" si="105"/>
        <v>0</v>
      </c>
      <c r="W167" s="108">
        <f t="shared" si="105"/>
        <v>0</v>
      </c>
      <c r="X167" s="108">
        <f t="shared" si="105"/>
        <v>0</v>
      </c>
      <c r="Y167" s="108">
        <f t="shared" si="105"/>
        <v>0</v>
      </c>
      <c r="Z167" s="108">
        <f t="shared" si="105"/>
        <v>0</v>
      </c>
      <c r="AA167" s="108">
        <f t="shared" si="105"/>
        <v>0</v>
      </c>
      <c r="AB167" s="108">
        <f t="shared" si="105"/>
        <v>1</v>
      </c>
      <c r="AC167" s="108">
        <f t="shared" si="105"/>
        <v>100</v>
      </c>
      <c r="AD167" s="108">
        <f t="shared" si="105"/>
        <v>8</v>
      </c>
      <c r="AE167" s="108">
        <f t="shared" si="105"/>
        <v>100</v>
      </c>
      <c r="AF167" s="108">
        <f t="shared" si="105"/>
        <v>0</v>
      </c>
      <c r="AG167" s="108">
        <f t="shared" si="105"/>
        <v>0</v>
      </c>
      <c r="AH167" s="108">
        <f t="shared" si="105"/>
        <v>0</v>
      </c>
      <c r="AI167" s="108">
        <f t="shared" si="105"/>
        <v>0</v>
      </c>
      <c r="AJ167" s="108">
        <f t="shared" si="105"/>
        <v>1</v>
      </c>
      <c r="AK167" s="108">
        <f t="shared" si="105"/>
        <v>100</v>
      </c>
      <c r="AL167" s="108">
        <f t="shared" si="105"/>
        <v>0</v>
      </c>
      <c r="AM167" s="108">
        <f t="shared" si="105"/>
        <v>0</v>
      </c>
      <c r="AN167" s="108">
        <f t="shared" si="105"/>
        <v>1</v>
      </c>
      <c r="AO167" s="108">
        <f t="shared" si="105"/>
        <v>100</v>
      </c>
      <c r="AP167" s="108">
        <f t="shared" si="105"/>
        <v>0</v>
      </c>
      <c r="AQ167" s="108">
        <f t="shared" si="105"/>
        <v>0</v>
      </c>
      <c r="AR167" s="108">
        <f>SUM(D167,F167,H167,J167,L167,N167,P167,R167,T167,V167,X167,Z167,AB167,AD167,AF167,AH167,AJ167,AL167,AN167,AP167)</f>
        <v>11</v>
      </c>
      <c r="AS167" s="108">
        <f>SUM(AS168:AS170)</f>
        <v>100</v>
      </c>
    </row>
    <row r="168" spans="1:45" ht="18.75" customHeight="1" x14ac:dyDescent="0.55000000000000004">
      <c r="A168" s="89"/>
      <c r="B168" s="37" t="s">
        <v>80</v>
      </c>
      <c r="C168" s="37"/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1</v>
      </c>
      <c r="AC168" s="38">
        <f>AB168*100/AB167</f>
        <v>100</v>
      </c>
      <c r="AD168" s="38">
        <v>8</v>
      </c>
      <c r="AE168" s="38">
        <f>AD168*100/AD167</f>
        <v>100</v>
      </c>
      <c r="AF168" s="38">
        <v>0</v>
      </c>
      <c r="AG168" s="38">
        <v>0</v>
      </c>
      <c r="AH168" s="38">
        <v>0</v>
      </c>
      <c r="AI168" s="38">
        <v>0</v>
      </c>
      <c r="AJ168" s="38">
        <v>1</v>
      </c>
      <c r="AK168" s="38">
        <f>AJ168*100/AJ167</f>
        <v>100</v>
      </c>
      <c r="AL168" s="38">
        <v>0</v>
      </c>
      <c r="AM168" s="38">
        <v>0</v>
      </c>
      <c r="AN168" s="38">
        <v>1</v>
      </c>
      <c r="AO168" s="38">
        <f>AN168*100/AN167</f>
        <v>100</v>
      </c>
      <c r="AP168" s="38">
        <v>0</v>
      </c>
      <c r="AQ168" s="38">
        <v>0</v>
      </c>
      <c r="AR168" s="47">
        <f t="shared" ref="AR168:AR170" si="106">SUM(D168,F168,H168,J168,L168,N168,P168,R168,T168,V168,X168,Z168,AB168,AD168,AF168,AH168,AJ168,AL168,AN168,AP168)</f>
        <v>11</v>
      </c>
      <c r="AS168" s="38">
        <f>AR168*100/AR167</f>
        <v>100</v>
      </c>
    </row>
    <row r="169" spans="1:45" ht="18.75" customHeight="1" x14ac:dyDescent="0.55000000000000004">
      <c r="A169" s="89"/>
      <c r="B169" s="37" t="s">
        <v>81</v>
      </c>
      <c r="C169" s="37"/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0</v>
      </c>
      <c r="AO169" s="38">
        <v>0</v>
      </c>
      <c r="AP169" s="38">
        <v>0</v>
      </c>
      <c r="AQ169" s="38">
        <v>0</v>
      </c>
      <c r="AR169" s="47">
        <f t="shared" si="106"/>
        <v>0</v>
      </c>
      <c r="AS169" s="38">
        <v>0</v>
      </c>
    </row>
    <row r="170" spans="1:45" ht="18.75" customHeight="1" x14ac:dyDescent="0.55000000000000004">
      <c r="A170" s="89"/>
      <c r="B170" s="37" t="s">
        <v>92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47">
        <f t="shared" si="106"/>
        <v>0</v>
      </c>
      <c r="AS170" s="38">
        <v>0</v>
      </c>
    </row>
    <row r="171" spans="1:45" s="36" customFormat="1" ht="18.75" customHeight="1" x14ac:dyDescent="0.55000000000000004">
      <c r="A171" s="90" t="s">
        <v>170</v>
      </c>
      <c r="B171" s="83" t="s">
        <v>4</v>
      </c>
      <c r="C171" s="83"/>
      <c r="D171" s="84">
        <f t="shared" ref="D171:AQ171" si="107">SUM(D172:D175)</f>
        <v>5</v>
      </c>
      <c r="E171" s="84">
        <f t="shared" si="107"/>
        <v>100</v>
      </c>
      <c r="F171" s="84">
        <f t="shared" si="107"/>
        <v>0</v>
      </c>
      <c r="G171" s="84">
        <f t="shared" si="107"/>
        <v>0</v>
      </c>
      <c r="H171" s="84">
        <f t="shared" si="107"/>
        <v>0</v>
      </c>
      <c r="I171" s="84">
        <f t="shared" si="107"/>
        <v>0</v>
      </c>
      <c r="J171" s="84">
        <f t="shared" si="107"/>
        <v>0</v>
      </c>
      <c r="K171" s="84">
        <f t="shared" si="107"/>
        <v>0</v>
      </c>
      <c r="L171" s="84">
        <f t="shared" si="107"/>
        <v>1</v>
      </c>
      <c r="M171" s="84">
        <f t="shared" si="107"/>
        <v>100</v>
      </c>
      <c r="N171" s="84">
        <f t="shared" si="107"/>
        <v>0</v>
      </c>
      <c r="O171" s="103">
        <f t="shared" si="107"/>
        <v>0</v>
      </c>
      <c r="P171" s="84">
        <f t="shared" si="107"/>
        <v>0</v>
      </c>
      <c r="Q171" s="84">
        <f t="shared" si="107"/>
        <v>0</v>
      </c>
      <c r="R171" s="84">
        <f t="shared" si="107"/>
        <v>0</v>
      </c>
      <c r="S171" s="84">
        <f t="shared" si="107"/>
        <v>0</v>
      </c>
      <c r="T171" s="84">
        <f t="shared" si="107"/>
        <v>0</v>
      </c>
      <c r="U171" s="84">
        <f t="shared" si="107"/>
        <v>0</v>
      </c>
      <c r="V171" s="84">
        <f t="shared" si="107"/>
        <v>0</v>
      </c>
      <c r="W171" s="84">
        <f t="shared" si="107"/>
        <v>0</v>
      </c>
      <c r="X171" s="84">
        <f t="shared" si="107"/>
        <v>0</v>
      </c>
      <c r="Y171" s="84">
        <f t="shared" si="107"/>
        <v>0</v>
      </c>
      <c r="Z171" s="84">
        <f t="shared" si="107"/>
        <v>0</v>
      </c>
      <c r="AA171" s="84">
        <f t="shared" si="107"/>
        <v>0</v>
      </c>
      <c r="AB171" s="84">
        <f t="shared" si="107"/>
        <v>0</v>
      </c>
      <c r="AC171" s="84">
        <f t="shared" si="107"/>
        <v>0</v>
      </c>
      <c r="AD171" s="84">
        <f t="shared" si="107"/>
        <v>0</v>
      </c>
      <c r="AE171" s="84">
        <f t="shared" si="107"/>
        <v>0</v>
      </c>
      <c r="AF171" s="84">
        <f t="shared" si="107"/>
        <v>0</v>
      </c>
      <c r="AG171" s="84">
        <f t="shared" si="107"/>
        <v>0</v>
      </c>
      <c r="AH171" s="84">
        <f t="shared" si="107"/>
        <v>0</v>
      </c>
      <c r="AI171" s="84">
        <f t="shared" si="107"/>
        <v>0</v>
      </c>
      <c r="AJ171" s="84">
        <f t="shared" si="107"/>
        <v>4</v>
      </c>
      <c r="AK171" s="84">
        <f t="shared" si="107"/>
        <v>100</v>
      </c>
      <c r="AL171" s="84">
        <f t="shared" si="107"/>
        <v>0</v>
      </c>
      <c r="AM171" s="84">
        <f t="shared" si="107"/>
        <v>0</v>
      </c>
      <c r="AN171" s="84">
        <f t="shared" si="107"/>
        <v>3</v>
      </c>
      <c r="AO171" s="84">
        <f t="shared" si="107"/>
        <v>100</v>
      </c>
      <c r="AP171" s="84">
        <f t="shared" si="107"/>
        <v>0</v>
      </c>
      <c r="AQ171" s="84">
        <f t="shared" si="107"/>
        <v>0</v>
      </c>
      <c r="AR171" s="84">
        <f>SUM(D171,F171,H171,J171,L171,N171,P171,R171,T171,V171,X171,Z171,AB171,AD171,AF171,AH171,AJ171,AL171,AN171,AP171)</f>
        <v>13</v>
      </c>
      <c r="AS171" s="103">
        <f>SUM(AS172:AS175)</f>
        <v>100</v>
      </c>
    </row>
    <row r="172" spans="1:45" ht="18.75" customHeight="1" x14ac:dyDescent="0.55000000000000004">
      <c r="A172" s="93"/>
      <c r="B172" s="37" t="s">
        <v>73</v>
      </c>
      <c r="C172" s="37"/>
      <c r="D172" s="38">
        <v>3</v>
      </c>
      <c r="E172" s="38">
        <f>D172*100/D171</f>
        <v>60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9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1</v>
      </c>
      <c r="AK172" s="38">
        <f>AJ172*100/AJ171</f>
        <v>25</v>
      </c>
      <c r="AL172" s="38">
        <v>0</v>
      </c>
      <c r="AM172" s="38">
        <v>0</v>
      </c>
      <c r="AN172" s="38">
        <v>1</v>
      </c>
      <c r="AO172" s="39">
        <f>AN172*100/AN171</f>
        <v>33.333333333333336</v>
      </c>
      <c r="AP172" s="38">
        <v>0</v>
      </c>
      <c r="AQ172" s="38">
        <v>0</v>
      </c>
      <c r="AR172" s="38">
        <f>SUM(D172,F172,H172,J172,L172,N172,P172,R172,T172,V172,X172,Z172,AB172,AD172,AF172,AH172,AJ172,AL172,AN172,AP172)</f>
        <v>5</v>
      </c>
      <c r="AS172" s="39">
        <f>AR172*100/AR171</f>
        <v>38.46153846153846</v>
      </c>
    </row>
    <row r="173" spans="1:45" x14ac:dyDescent="0.55000000000000004">
      <c r="A173" s="93"/>
      <c r="B173" s="37" t="s">
        <v>71</v>
      </c>
      <c r="C173" s="37"/>
      <c r="D173" s="38">
        <v>2</v>
      </c>
      <c r="E173" s="38">
        <f>D173*100/D171</f>
        <v>40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9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2</v>
      </c>
      <c r="AK173" s="38">
        <f>AJ173*100/AJ171</f>
        <v>50</v>
      </c>
      <c r="AL173" s="38">
        <v>0</v>
      </c>
      <c r="AM173" s="38">
        <v>0</v>
      </c>
      <c r="AN173" s="38">
        <v>2</v>
      </c>
      <c r="AO173" s="39">
        <f>AN173*100/AN171</f>
        <v>66.666666666666671</v>
      </c>
      <c r="AP173" s="38">
        <v>0</v>
      </c>
      <c r="AQ173" s="38">
        <v>0</v>
      </c>
      <c r="AR173" s="38">
        <f>SUM(D173,F173,H173,J173,L173,N173,P173,R173,T173,V173,X173,Z173,AB173,AD173,AF173,AH173,AJ173,AL173,AN173,AP173)</f>
        <v>6</v>
      </c>
      <c r="AS173" s="39">
        <f>AR173*100/AR171</f>
        <v>46.153846153846153</v>
      </c>
    </row>
    <row r="174" spans="1:45" x14ac:dyDescent="0.55000000000000004">
      <c r="A174" s="93"/>
      <c r="B174" s="54" t="s">
        <v>74</v>
      </c>
      <c r="C174" s="55"/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9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1</v>
      </c>
      <c r="AK174" s="38">
        <f>AJ174*100/AJ171</f>
        <v>25</v>
      </c>
      <c r="AL174" s="38">
        <v>0</v>
      </c>
      <c r="AM174" s="38">
        <v>0</v>
      </c>
      <c r="AN174" s="38">
        <v>0</v>
      </c>
      <c r="AO174" s="38">
        <v>0</v>
      </c>
      <c r="AP174" s="38">
        <v>0</v>
      </c>
      <c r="AQ174" s="38">
        <v>0</v>
      </c>
      <c r="AR174" s="38">
        <f t="shared" ref="AR174:AR175" si="108">SUM(D174,F174,H174,J174,L174,N174,P174,R174,T174,V174,X174,Z174,AB174,AD174,AF174,AH174,AJ174,AL174,AN174,AP174)</f>
        <v>1</v>
      </c>
      <c r="AS174" s="39">
        <f>AR174*100/AR171</f>
        <v>7.6923076923076925</v>
      </c>
    </row>
    <row r="175" spans="1:45" x14ac:dyDescent="0.55000000000000004">
      <c r="A175" s="98"/>
      <c r="B175" s="54" t="s">
        <v>70</v>
      </c>
      <c r="C175" s="55"/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1</v>
      </c>
      <c r="M175" s="38">
        <f>L175*100/L171</f>
        <v>100</v>
      </c>
      <c r="N175" s="38">
        <v>0</v>
      </c>
      <c r="O175" s="39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f t="shared" si="108"/>
        <v>1</v>
      </c>
      <c r="AS175" s="39">
        <f>AR175*100/AR171</f>
        <v>7.6923076923076925</v>
      </c>
    </row>
    <row r="176" spans="1:45" s="36" customFormat="1" x14ac:dyDescent="0.55000000000000004">
      <c r="A176" s="89" t="s">
        <v>171</v>
      </c>
      <c r="B176" s="109" t="s">
        <v>172</v>
      </c>
      <c r="C176" s="109"/>
      <c r="D176" s="100">
        <v>235</v>
      </c>
      <c r="E176" s="100"/>
      <c r="F176" s="100">
        <v>398</v>
      </c>
      <c r="G176" s="100"/>
      <c r="H176" s="100">
        <v>134</v>
      </c>
      <c r="I176" s="100"/>
      <c r="J176" s="100">
        <v>105</v>
      </c>
      <c r="K176" s="100"/>
      <c r="L176" s="100">
        <v>243</v>
      </c>
      <c r="M176" s="100"/>
      <c r="N176" s="100">
        <v>134</v>
      </c>
      <c r="O176" s="100"/>
      <c r="P176" s="100">
        <v>309</v>
      </c>
      <c r="Q176" s="100"/>
      <c r="R176" s="100">
        <v>250</v>
      </c>
      <c r="S176" s="100"/>
      <c r="T176" s="100">
        <v>216</v>
      </c>
      <c r="U176" s="100"/>
      <c r="V176" s="100">
        <v>110</v>
      </c>
      <c r="W176" s="100"/>
      <c r="X176" s="100">
        <v>95</v>
      </c>
      <c r="Y176" s="100"/>
      <c r="Z176" s="100">
        <v>330</v>
      </c>
      <c r="AA176" s="100"/>
      <c r="AB176" s="100">
        <v>303</v>
      </c>
      <c r="AC176" s="100"/>
      <c r="AD176" s="100">
        <v>465</v>
      </c>
      <c r="AE176" s="100"/>
      <c r="AF176" s="100">
        <v>317</v>
      </c>
      <c r="AG176" s="100"/>
      <c r="AH176" s="100">
        <v>137</v>
      </c>
      <c r="AI176" s="100"/>
      <c r="AJ176" s="100">
        <v>348</v>
      </c>
      <c r="AK176" s="100"/>
      <c r="AL176" s="100">
        <v>294</v>
      </c>
      <c r="AM176" s="100"/>
      <c r="AN176" s="100">
        <v>326</v>
      </c>
      <c r="AO176" s="100"/>
      <c r="AP176" s="100">
        <v>121</v>
      </c>
      <c r="AQ176" s="100"/>
      <c r="AR176" s="110">
        <f>SUM(D176,F176,H176,J176,L176,N176,P176,R176,T176,V176,X176,Z176,AB176,AD176,AF176,AH176,AJ176,AL176,AN176,AP176,)</f>
        <v>4870</v>
      </c>
      <c r="AS176" s="110"/>
    </row>
    <row r="177" spans="1:46" s="36" customFormat="1" ht="42.75" customHeight="1" x14ac:dyDescent="0.55000000000000004">
      <c r="A177" s="89"/>
      <c r="B177" s="109" t="s">
        <v>173</v>
      </c>
      <c r="C177" s="109"/>
      <c r="D177" s="108">
        <f>D179+D186+D205</f>
        <v>15</v>
      </c>
      <c r="E177" s="101">
        <f>D177*100/D176</f>
        <v>6.3829787234042552</v>
      </c>
      <c r="F177" s="108">
        <f>F179+F186+F205</f>
        <v>2</v>
      </c>
      <c r="G177" s="101">
        <f>F177*100/F176</f>
        <v>0.50251256281407031</v>
      </c>
      <c r="H177" s="108">
        <f>H179+H186+H205</f>
        <v>0</v>
      </c>
      <c r="I177" s="101">
        <f>H177*100/H176</f>
        <v>0</v>
      </c>
      <c r="J177" s="108">
        <f>J179+J186+J205</f>
        <v>0</v>
      </c>
      <c r="K177" s="101">
        <f>J177*100/J176</f>
        <v>0</v>
      </c>
      <c r="L177" s="108">
        <f>L179+L186+L205</f>
        <v>0</v>
      </c>
      <c r="M177" s="101">
        <f>L177*100/L176</f>
        <v>0</v>
      </c>
      <c r="N177" s="108">
        <f>N179+N186+N205</f>
        <v>0</v>
      </c>
      <c r="O177" s="101">
        <f>N177*100/N176</f>
        <v>0</v>
      </c>
      <c r="P177" s="108">
        <f>P179+P186+P205</f>
        <v>3</v>
      </c>
      <c r="Q177" s="101">
        <f>P177*100/P176</f>
        <v>0.970873786407767</v>
      </c>
      <c r="R177" s="108">
        <f>R179+R186+R205</f>
        <v>0</v>
      </c>
      <c r="S177" s="101">
        <f>R177*100/R176</f>
        <v>0</v>
      </c>
      <c r="T177" s="108">
        <f>T179+T186+T205</f>
        <v>5</v>
      </c>
      <c r="U177" s="101">
        <f>T177*100/T176</f>
        <v>2.3148148148148149</v>
      </c>
      <c r="V177" s="108">
        <f>V179+V186+V205</f>
        <v>0</v>
      </c>
      <c r="W177" s="101">
        <f>V177*100/V176</f>
        <v>0</v>
      </c>
      <c r="X177" s="108">
        <f>X179+X186+X205</f>
        <v>0</v>
      </c>
      <c r="Y177" s="101">
        <f>X177*100/X176</f>
        <v>0</v>
      </c>
      <c r="Z177" s="108">
        <f>Z179+Z186+Z205</f>
        <v>0</v>
      </c>
      <c r="AA177" s="101">
        <f>Z177*100/Z176</f>
        <v>0</v>
      </c>
      <c r="AB177" s="108">
        <f>AB179+AB186+AB205</f>
        <v>3</v>
      </c>
      <c r="AC177" s="101">
        <f>AB177*100/AB176</f>
        <v>0.99009900990099009</v>
      </c>
      <c r="AD177" s="108">
        <f>AD179+AD186+AD205</f>
        <v>1</v>
      </c>
      <c r="AE177" s="101">
        <f>AD177*100/AD176</f>
        <v>0.21505376344086022</v>
      </c>
      <c r="AF177" s="108">
        <f>AF179+AF186+AF205</f>
        <v>19</v>
      </c>
      <c r="AG177" s="101">
        <f>AF177*100/AF176</f>
        <v>5.9936908517350158</v>
      </c>
      <c r="AH177" s="108">
        <f>AH179+AH186+AH205</f>
        <v>0</v>
      </c>
      <c r="AI177" s="101">
        <f>AH177*100/AH176</f>
        <v>0</v>
      </c>
      <c r="AJ177" s="108">
        <f>AJ179+AJ186+AJ205</f>
        <v>9</v>
      </c>
      <c r="AK177" s="101">
        <f>AJ177*100/AJ176</f>
        <v>2.5862068965517242</v>
      </c>
      <c r="AL177" s="108">
        <f>AL179+AL186+AL205</f>
        <v>0</v>
      </c>
      <c r="AM177" s="101">
        <f>AL177*100/AL176</f>
        <v>0</v>
      </c>
      <c r="AN177" s="108">
        <f>AN179+AN186+AN205</f>
        <v>5</v>
      </c>
      <c r="AO177" s="101">
        <f>AN177*100/AN176</f>
        <v>1.5337423312883436</v>
      </c>
      <c r="AP177" s="108">
        <f>AP179+AP186+AP205</f>
        <v>0</v>
      </c>
      <c r="AQ177" s="101">
        <f>AP177*100/AP176</f>
        <v>0</v>
      </c>
      <c r="AR177" s="108">
        <f>SUM(D177,F177,H177,J177,L177,N177,P177,R177,T177,V177,X177,Z177,AB177,AD177,AF177,AH177,AJ177,AL177,AN177,AP177)</f>
        <v>62</v>
      </c>
      <c r="AS177" s="101">
        <f>AR177*100/AR176</f>
        <v>1.2731006160164271</v>
      </c>
      <c r="AT177" s="36" t="s">
        <v>174</v>
      </c>
    </row>
    <row r="178" spans="1:46" s="36" customFormat="1" x14ac:dyDescent="0.55000000000000004">
      <c r="A178" s="89"/>
      <c r="B178" s="89" t="s">
        <v>100</v>
      </c>
      <c r="C178" s="89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</row>
    <row r="179" spans="1:46" ht="18.75" customHeight="1" x14ac:dyDescent="0.6">
      <c r="A179" s="89"/>
      <c r="B179" s="112" t="s">
        <v>175</v>
      </c>
      <c r="C179" s="113"/>
      <c r="D179" s="114">
        <v>13</v>
      </c>
      <c r="E179" s="115">
        <f>D179*100/D177</f>
        <v>86.666666666666671</v>
      </c>
      <c r="F179" s="114">
        <v>2</v>
      </c>
      <c r="G179" s="114">
        <f>F179*100/F177</f>
        <v>100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3</v>
      </c>
      <c r="Q179" s="114">
        <f>P179*100/P177</f>
        <v>100</v>
      </c>
      <c r="R179" s="114">
        <v>0</v>
      </c>
      <c r="S179" s="114">
        <v>0</v>
      </c>
      <c r="T179" s="114">
        <v>3</v>
      </c>
      <c r="U179" s="114">
        <f>T179*100/T177</f>
        <v>60</v>
      </c>
      <c r="V179" s="114">
        <v>0</v>
      </c>
      <c r="W179" s="114">
        <v>0</v>
      </c>
      <c r="X179" s="114">
        <v>0</v>
      </c>
      <c r="Y179" s="114">
        <v>0</v>
      </c>
      <c r="Z179" s="114">
        <v>0</v>
      </c>
      <c r="AA179" s="114">
        <v>0</v>
      </c>
      <c r="AB179" s="114">
        <v>3</v>
      </c>
      <c r="AC179" s="114">
        <f>AB179*100/AB177</f>
        <v>100</v>
      </c>
      <c r="AD179" s="114">
        <v>1</v>
      </c>
      <c r="AE179" s="114">
        <v>0</v>
      </c>
      <c r="AF179" s="114">
        <v>16</v>
      </c>
      <c r="AG179" s="115">
        <f>AF179*100/AF177</f>
        <v>84.21052631578948</v>
      </c>
      <c r="AH179" s="114">
        <v>0</v>
      </c>
      <c r="AI179" s="114">
        <v>0</v>
      </c>
      <c r="AJ179" s="114">
        <v>5</v>
      </c>
      <c r="AK179" s="115">
        <f>AJ179*100/AJ177</f>
        <v>55.555555555555557</v>
      </c>
      <c r="AL179" s="114">
        <v>0</v>
      </c>
      <c r="AM179" s="114">
        <v>0</v>
      </c>
      <c r="AN179" s="114">
        <v>3</v>
      </c>
      <c r="AO179" s="114">
        <f>AN179*100/AN177</f>
        <v>60</v>
      </c>
      <c r="AP179" s="114">
        <v>0</v>
      </c>
      <c r="AQ179" s="114">
        <v>0</v>
      </c>
      <c r="AR179" s="114">
        <f>SUM(D179,F179,H179,J179,L179,N179,P179,R179,T179,V179,X179,Z179,AB179,AD179,AF179,AH179,AJ179,AL179,AN179,AP179)</f>
        <v>49</v>
      </c>
      <c r="AS179" s="115">
        <f>AR179*100/AR177</f>
        <v>79.032258064516128</v>
      </c>
    </row>
    <row r="180" spans="1:46" s="36" customFormat="1" x14ac:dyDescent="0.55000000000000004">
      <c r="A180" s="89"/>
      <c r="B180" s="68"/>
      <c r="C180" s="66" t="s">
        <v>176</v>
      </c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</row>
    <row r="181" spans="1:46" x14ac:dyDescent="0.6">
      <c r="A181" s="89"/>
      <c r="B181" s="68"/>
      <c r="C181" s="61" t="s">
        <v>104</v>
      </c>
      <c r="D181" s="38">
        <v>1</v>
      </c>
      <c r="E181" s="38"/>
      <c r="F181" s="38">
        <v>0</v>
      </c>
      <c r="G181" s="38"/>
      <c r="H181" s="38">
        <v>0</v>
      </c>
      <c r="I181" s="39"/>
      <c r="J181" s="38">
        <v>0</v>
      </c>
      <c r="K181" s="38"/>
      <c r="L181" s="38">
        <v>0</v>
      </c>
      <c r="M181" s="38"/>
      <c r="N181" s="38">
        <v>0</v>
      </c>
      <c r="O181" s="38"/>
      <c r="P181" s="38">
        <v>0</v>
      </c>
      <c r="Q181" s="38"/>
      <c r="R181" s="38">
        <v>0</v>
      </c>
      <c r="S181" s="38"/>
      <c r="T181" s="38">
        <v>0</v>
      </c>
      <c r="U181" s="38"/>
      <c r="V181" s="38">
        <v>0</v>
      </c>
      <c r="W181" s="38"/>
      <c r="X181" s="38">
        <v>0</v>
      </c>
      <c r="Y181" s="38"/>
      <c r="Z181" s="38">
        <v>0</v>
      </c>
      <c r="AA181" s="38"/>
      <c r="AB181" s="38">
        <v>0</v>
      </c>
      <c r="AC181" s="38"/>
      <c r="AD181" s="38">
        <v>0</v>
      </c>
      <c r="AE181" s="38"/>
      <c r="AF181" s="38">
        <v>3</v>
      </c>
      <c r="AG181" s="38"/>
      <c r="AH181" s="38">
        <v>0</v>
      </c>
      <c r="AI181" s="38"/>
      <c r="AJ181" s="38">
        <v>2</v>
      </c>
      <c r="AK181" s="38"/>
      <c r="AL181" s="38">
        <v>0</v>
      </c>
      <c r="AM181" s="38"/>
      <c r="AN181" s="38">
        <v>0</v>
      </c>
      <c r="AO181" s="38"/>
      <c r="AP181" s="38">
        <v>0</v>
      </c>
      <c r="AQ181" s="38"/>
      <c r="AR181" s="38">
        <f>SUM(D181,F181,H181,J181,L181,N181,P181,R181,T181,V181,X181,Z181,AB181,AD181,AF181,AH181,AJ181,AL181,AN181,AP181)</f>
        <v>6</v>
      </c>
      <c r="AS181" s="38"/>
    </row>
    <row r="182" spans="1:46" x14ac:dyDescent="0.55000000000000004">
      <c r="A182" s="89"/>
      <c r="B182" s="68"/>
      <c r="C182" s="68" t="s">
        <v>177</v>
      </c>
      <c r="D182" s="38">
        <v>0</v>
      </c>
      <c r="E182" s="38"/>
      <c r="F182" s="38">
        <v>0</v>
      </c>
      <c r="G182" s="38"/>
      <c r="H182" s="38">
        <v>0</v>
      </c>
      <c r="I182" s="39"/>
      <c r="J182" s="38">
        <v>0</v>
      </c>
      <c r="K182" s="38"/>
      <c r="L182" s="38">
        <v>0</v>
      </c>
      <c r="M182" s="38"/>
      <c r="N182" s="38">
        <v>0</v>
      </c>
      <c r="O182" s="38"/>
      <c r="P182" s="38">
        <v>0</v>
      </c>
      <c r="Q182" s="38"/>
      <c r="R182" s="38">
        <v>0</v>
      </c>
      <c r="S182" s="38"/>
      <c r="T182" s="38">
        <v>0</v>
      </c>
      <c r="U182" s="38"/>
      <c r="V182" s="38">
        <v>0</v>
      </c>
      <c r="W182" s="38"/>
      <c r="X182" s="38">
        <v>0</v>
      </c>
      <c r="Y182" s="38"/>
      <c r="Z182" s="38">
        <v>0</v>
      </c>
      <c r="AA182" s="38"/>
      <c r="AB182" s="38">
        <v>3</v>
      </c>
      <c r="AC182" s="38"/>
      <c r="AD182" s="38">
        <v>0</v>
      </c>
      <c r="AE182" s="38"/>
      <c r="AF182" s="38">
        <v>0</v>
      </c>
      <c r="AG182" s="38"/>
      <c r="AH182" s="38">
        <v>0</v>
      </c>
      <c r="AI182" s="38"/>
      <c r="AJ182" s="38">
        <v>0</v>
      </c>
      <c r="AK182" s="38"/>
      <c r="AL182" s="38">
        <v>0</v>
      </c>
      <c r="AM182" s="38"/>
      <c r="AN182" s="38">
        <v>3</v>
      </c>
      <c r="AO182" s="38"/>
      <c r="AP182" s="38">
        <v>0</v>
      </c>
      <c r="AQ182" s="38"/>
      <c r="AR182" s="38">
        <f t="shared" ref="AR182:AR186" si="109">SUM(D182,F182,H182,J182,L182,N182,P182,R182,T182,V182,X182,Z182,AB182,AD182,AF182,AH182,AJ182,AL182,AN182,AP182)</f>
        <v>6</v>
      </c>
      <c r="AS182" s="38"/>
    </row>
    <row r="183" spans="1:46" x14ac:dyDescent="0.55000000000000004">
      <c r="A183" s="89"/>
      <c r="B183" s="68"/>
      <c r="C183" s="68" t="s">
        <v>105</v>
      </c>
      <c r="D183" s="38">
        <v>0</v>
      </c>
      <c r="E183" s="38"/>
      <c r="F183" s="38">
        <v>0</v>
      </c>
      <c r="G183" s="38"/>
      <c r="H183" s="38">
        <v>0</v>
      </c>
      <c r="I183" s="39"/>
      <c r="J183" s="38">
        <v>0</v>
      </c>
      <c r="K183" s="38"/>
      <c r="L183" s="38">
        <v>0</v>
      </c>
      <c r="M183" s="38"/>
      <c r="N183" s="38">
        <v>0</v>
      </c>
      <c r="O183" s="38"/>
      <c r="P183" s="38">
        <v>0</v>
      </c>
      <c r="Q183" s="38"/>
      <c r="R183" s="38">
        <v>0</v>
      </c>
      <c r="S183" s="38"/>
      <c r="T183" s="38">
        <v>0</v>
      </c>
      <c r="U183" s="38"/>
      <c r="V183" s="38">
        <v>0</v>
      </c>
      <c r="W183" s="38"/>
      <c r="X183" s="38">
        <v>0</v>
      </c>
      <c r="Y183" s="38"/>
      <c r="Z183" s="38">
        <v>0</v>
      </c>
      <c r="AA183" s="38"/>
      <c r="AB183" s="38">
        <v>0</v>
      </c>
      <c r="AC183" s="38"/>
      <c r="AD183" s="38">
        <v>1</v>
      </c>
      <c r="AE183" s="38"/>
      <c r="AF183" s="38">
        <v>0</v>
      </c>
      <c r="AG183" s="38"/>
      <c r="AH183" s="38">
        <v>0</v>
      </c>
      <c r="AI183" s="38"/>
      <c r="AJ183" s="38">
        <v>0</v>
      </c>
      <c r="AK183" s="38"/>
      <c r="AL183" s="38">
        <v>0</v>
      </c>
      <c r="AM183" s="38"/>
      <c r="AN183" s="38">
        <v>1</v>
      </c>
      <c r="AO183" s="38"/>
      <c r="AP183" s="38">
        <v>0</v>
      </c>
      <c r="AQ183" s="38"/>
      <c r="AR183" s="38">
        <f t="shared" si="109"/>
        <v>2</v>
      </c>
      <c r="AS183" s="38"/>
    </row>
    <row r="184" spans="1:46" ht="18.75" customHeight="1" x14ac:dyDescent="0.55000000000000004">
      <c r="A184" s="89"/>
      <c r="B184" s="68"/>
      <c r="C184" s="68" t="s">
        <v>108</v>
      </c>
      <c r="D184" s="69">
        <v>11000</v>
      </c>
      <c r="E184" s="69"/>
      <c r="F184" s="69">
        <v>0</v>
      </c>
      <c r="G184" s="69"/>
      <c r="H184" s="69">
        <v>0</v>
      </c>
      <c r="I184" s="69"/>
      <c r="J184" s="69">
        <v>0</v>
      </c>
      <c r="K184" s="69"/>
      <c r="L184" s="69">
        <v>0</v>
      </c>
      <c r="M184" s="69"/>
      <c r="N184" s="69">
        <v>0</v>
      </c>
      <c r="O184" s="69"/>
      <c r="P184" s="69">
        <v>0</v>
      </c>
      <c r="Q184" s="69"/>
      <c r="R184" s="69">
        <v>0</v>
      </c>
      <c r="S184" s="69"/>
      <c r="T184" s="69">
        <v>0</v>
      </c>
      <c r="U184" s="69"/>
      <c r="V184" s="69">
        <v>0</v>
      </c>
      <c r="W184" s="69"/>
      <c r="X184" s="69">
        <v>0</v>
      </c>
      <c r="Y184" s="69"/>
      <c r="Z184" s="69">
        <v>0</v>
      </c>
      <c r="AA184" s="69"/>
      <c r="AB184" s="69">
        <v>0</v>
      </c>
      <c r="AC184" s="69"/>
      <c r="AD184" s="69">
        <v>100000</v>
      </c>
      <c r="AE184" s="69"/>
      <c r="AF184" s="69">
        <v>15000</v>
      </c>
      <c r="AG184" s="69"/>
      <c r="AH184" s="69">
        <v>0</v>
      </c>
      <c r="AI184" s="69"/>
      <c r="AJ184" s="69">
        <v>10000</v>
      </c>
      <c r="AK184" s="69"/>
      <c r="AL184" s="69">
        <v>0</v>
      </c>
      <c r="AM184" s="69"/>
      <c r="AN184" s="69">
        <v>12000</v>
      </c>
      <c r="AO184" s="69"/>
      <c r="AP184" s="69">
        <v>0</v>
      </c>
      <c r="AQ184" s="69"/>
      <c r="AR184" s="69">
        <f t="shared" si="109"/>
        <v>148000</v>
      </c>
      <c r="AS184" s="69"/>
    </row>
    <row r="185" spans="1:46" ht="18.75" customHeight="1" x14ac:dyDescent="0.55000000000000004">
      <c r="A185" s="89"/>
      <c r="B185" s="89" t="s">
        <v>178</v>
      </c>
      <c r="C185" s="89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</row>
    <row r="186" spans="1:46" ht="18.75" customHeight="1" x14ac:dyDescent="0.6">
      <c r="A186" s="89"/>
      <c r="B186" s="117" t="s">
        <v>175</v>
      </c>
      <c r="C186" s="118"/>
      <c r="D186" s="114">
        <v>2</v>
      </c>
      <c r="E186" s="115">
        <f>D186*100/D177</f>
        <v>13.333333333333334</v>
      </c>
      <c r="F186" s="114">
        <v>0</v>
      </c>
      <c r="G186" s="114">
        <f>F186*100/F177</f>
        <v>0</v>
      </c>
      <c r="H186" s="114">
        <v>0</v>
      </c>
      <c r="I186" s="114">
        <v>0</v>
      </c>
      <c r="J186" s="114">
        <v>0</v>
      </c>
      <c r="K186" s="114">
        <v>0</v>
      </c>
      <c r="L186" s="114">
        <v>0</v>
      </c>
      <c r="M186" s="114">
        <v>0</v>
      </c>
      <c r="N186" s="114">
        <v>0</v>
      </c>
      <c r="O186" s="114">
        <v>0</v>
      </c>
      <c r="P186" s="114">
        <v>0</v>
      </c>
      <c r="Q186" s="114">
        <f>P186*100/P177</f>
        <v>0</v>
      </c>
      <c r="R186" s="114">
        <v>0</v>
      </c>
      <c r="S186" s="114">
        <v>0</v>
      </c>
      <c r="T186" s="114">
        <v>2</v>
      </c>
      <c r="U186" s="114">
        <f>T186*100/T177</f>
        <v>40</v>
      </c>
      <c r="V186" s="114">
        <v>0</v>
      </c>
      <c r="W186" s="114">
        <v>0</v>
      </c>
      <c r="X186" s="114">
        <v>0</v>
      </c>
      <c r="Y186" s="114">
        <v>0</v>
      </c>
      <c r="Z186" s="114">
        <v>0</v>
      </c>
      <c r="AA186" s="114">
        <v>0</v>
      </c>
      <c r="AB186" s="114">
        <v>0</v>
      </c>
      <c r="AC186" s="114">
        <v>0</v>
      </c>
      <c r="AD186" s="114">
        <v>0</v>
      </c>
      <c r="AE186" s="114">
        <v>0</v>
      </c>
      <c r="AF186" s="114">
        <v>3</v>
      </c>
      <c r="AG186" s="115">
        <f>AF186*100/AF177</f>
        <v>15.789473684210526</v>
      </c>
      <c r="AH186" s="114">
        <v>0</v>
      </c>
      <c r="AI186" s="114">
        <v>0</v>
      </c>
      <c r="AJ186" s="114">
        <v>3</v>
      </c>
      <c r="AK186" s="115">
        <f>AJ186*100/AJ177</f>
        <v>33.333333333333336</v>
      </c>
      <c r="AL186" s="114">
        <v>0</v>
      </c>
      <c r="AM186" s="114">
        <v>0</v>
      </c>
      <c r="AN186" s="114">
        <v>2</v>
      </c>
      <c r="AO186" s="114">
        <f>AN186*100/AN177</f>
        <v>40</v>
      </c>
      <c r="AP186" s="114">
        <v>0</v>
      </c>
      <c r="AQ186" s="114">
        <v>0</v>
      </c>
      <c r="AR186" s="119">
        <f t="shared" si="109"/>
        <v>12</v>
      </c>
      <c r="AS186" s="115">
        <f>AR186*100/AR177</f>
        <v>19.35483870967742</v>
      </c>
    </row>
    <row r="187" spans="1:46" ht="21.6" customHeight="1" x14ac:dyDescent="0.55000000000000004">
      <c r="A187" s="89"/>
      <c r="B187" s="68"/>
      <c r="C187" s="68" t="s">
        <v>179</v>
      </c>
      <c r="D187" s="38" t="s">
        <v>180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 t="s">
        <v>181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 t="s">
        <v>182</v>
      </c>
      <c r="AK187" s="38"/>
      <c r="AL187" s="38"/>
      <c r="AM187" s="38"/>
      <c r="AN187" s="38" t="s">
        <v>183</v>
      </c>
      <c r="AO187" s="38"/>
      <c r="AP187" s="38"/>
      <c r="AQ187" s="38"/>
      <c r="AR187" s="38">
        <f t="shared" ref="AR187:AR207" si="110">SUM(D187,F187,H187,J187,L187,N187,P187,R187,T187)</f>
        <v>0</v>
      </c>
      <c r="AS187" s="38"/>
    </row>
    <row r="188" spans="1:46" x14ac:dyDescent="0.55000000000000004">
      <c r="A188" s="89"/>
      <c r="B188" s="68"/>
      <c r="C188" s="66" t="s">
        <v>102</v>
      </c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>
        <v>0</v>
      </c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>
        <v>0</v>
      </c>
      <c r="AG188" s="38"/>
      <c r="AH188" s="38"/>
      <c r="AI188" s="38"/>
      <c r="AJ188" s="38">
        <v>0</v>
      </c>
      <c r="AK188" s="38"/>
      <c r="AL188" s="38"/>
      <c r="AM188" s="38"/>
      <c r="AN188" s="38">
        <v>0</v>
      </c>
      <c r="AO188" s="38"/>
      <c r="AP188" s="38"/>
      <c r="AQ188" s="38"/>
      <c r="AR188" s="38">
        <f t="shared" si="110"/>
        <v>0</v>
      </c>
      <c r="AS188" s="38"/>
    </row>
    <row r="189" spans="1:46" x14ac:dyDescent="0.55000000000000004">
      <c r="A189" s="89"/>
      <c r="B189" s="68"/>
      <c r="C189" s="71" t="s">
        <v>105</v>
      </c>
      <c r="D189" s="38">
        <v>0</v>
      </c>
      <c r="E189" s="38"/>
      <c r="F189" s="38">
        <v>0</v>
      </c>
      <c r="G189" s="38"/>
      <c r="H189" s="38">
        <v>0</v>
      </c>
      <c r="I189" s="38"/>
      <c r="J189" s="38">
        <v>0</v>
      </c>
      <c r="K189" s="38"/>
      <c r="L189" s="38">
        <v>0</v>
      </c>
      <c r="M189" s="38"/>
      <c r="N189" s="38">
        <v>0</v>
      </c>
      <c r="O189" s="38"/>
      <c r="P189" s="38"/>
      <c r="Q189" s="38"/>
      <c r="R189" s="38">
        <v>0</v>
      </c>
      <c r="S189" s="38"/>
      <c r="T189" s="38">
        <v>1</v>
      </c>
      <c r="U189" s="38"/>
      <c r="V189" s="38">
        <v>0</v>
      </c>
      <c r="W189" s="38"/>
      <c r="X189" s="38">
        <v>0</v>
      </c>
      <c r="Y189" s="38"/>
      <c r="Z189" s="38">
        <v>0</v>
      </c>
      <c r="AA189" s="38"/>
      <c r="AB189" s="38">
        <v>0</v>
      </c>
      <c r="AC189" s="38"/>
      <c r="AD189" s="38"/>
      <c r="AE189" s="38"/>
      <c r="AF189" s="38"/>
      <c r="AG189" s="38"/>
      <c r="AH189" s="38">
        <v>0</v>
      </c>
      <c r="AI189" s="38"/>
      <c r="AJ189" s="38">
        <v>3</v>
      </c>
      <c r="AK189" s="38"/>
      <c r="AL189" s="38">
        <v>0</v>
      </c>
      <c r="AM189" s="38"/>
      <c r="AN189" s="38"/>
      <c r="AO189" s="38"/>
      <c r="AP189" s="38">
        <v>0</v>
      </c>
      <c r="AQ189" s="38"/>
      <c r="AR189" s="69">
        <f t="shared" ref="AR189:AR203" si="111">SUM(D189,F189,H189,J189,L189,N189,P189,R189,T189,V189,X189,Z189,AB189,AD189,AF189,AH189,AJ189,AL189,AN189,AP189)</f>
        <v>4</v>
      </c>
      <c r="AS189" s="38"/>
    </row>
    <row r="190" spans="1:46" ht="18.75" customHeight="1" x14ac:dyDescent="0.55000000000000004">
      <c r="A190" s="89"/>
      <c r="B190" s="68"/>
      <c r="C190" s="68" t="s">
        <v>108</v>
      </c>
      <c r="D190" s="38">
        <v>0</v>
      </c>
      <c r="E190" s="38"/>
      <c r="F190" s="38">
        <v>0</v>
      </c>
      <c r="G190" s="38"/>
      <c r="H190" s="38">
        <v>0</v>
      </c>
      <c r="I190" s="38"/>
      <c r="J190" s="38">
        <v>0</v>
      </c>
      <c r="K190" s="38"/>
      <c r="L190" s="38">
        <v>0</v>
      </c>
      <c r="M190" s="38"/>
      <c r="N190" s="38">
        <v>0</v>
      </c>
      <c r="O190" s="38"/>
      <c r="P190" s="38">
        <v>0</v>
      </c>
      <c r="Q190" s="38"/>
      <c r="R190" s="38">
        <v>0</v>
      </c>
      <c r="S190" s="38"/>
      <c r="T190" s="69">
        <v>2000</v>
      </c>
      <c r="U190" s="38"/>
      <c r="V190" s="38">
        <v>0</v>
      </c>
      <c r="W190" s="38"/>
      <c r="X190" s="38">
        <v>0</v>
      </c>
      <c r="Y190" s="38"/>
      <c r="Z190" s="38">
        <v>0</v>
      </c>
      <c r="AA190" s="38"/>
      <c r="AB190" s="38">
        <v>0</v>
      </c>
      <c r="AC190" s="38"/>
      <c r="AD190" s="38">
        <v>0</v>
      </c>
      <c r="AE190" s="38"/>
      <c r="AF190" s="38">
        <v>0</v>
      </c>
      <c r="AG190" s="38"/>
      <c r="AH190" s="38">
        <v>0</v>
      </c>
      <c r="AI190" s="38"/>
      <c r="AJ190" s="69">
        <v>10000</v>
      </c>
      <c r="AK190" s="38"/>
      <c r="AL190" s="38">
        <v>0</v>
      </c>
      <c r="AM190" s="38"/>
      <c r="AN190" s="38">
        <v>0</v>
      </c>
      <c r="AO190" s="38"/>
      <c r="AP190" s="38">
        <v>0</v>
      </c>
      <c r="AQ190" s="38"/>
      <c r="AR190" s="69">
        <f t="shared" si="111"/>
        <v>12000</v>
      </c>
      <c r="AS190" s="38"/>
    </row>
    <row r="191" spans="1:46" x14ac:dyDescent="0.55000000000000004">
      <c r="A191" s="89"/>
      <c r="B191" s="68"/>
      <c r="C191" s="68" t="s">
        <v>3</v>
      </c>
      <c r="D191" s="38">
        <v>0</v>
      </c>
      <c r="E191" s="38"/>
      <c r="F191" s="38">
        <v>0</v>
      </c>
      <c r="G191" s="38"/>
      <c r="H191" s="38">
        <v>0</v>
      </c>
      <c r="I191" s="38"/>
      <c r="J191" s="38">
        <v>0</v>
      </c>
      <c r="K191" s="38"/>
      <c r="L191" s="38">
        <v>0</v>
      </c>
      <c r="M191" s="38"/>
      <c r="N191" s="38">
        <v>0</v>
      </c>
      <c r="O191" s="38"/>
      <c r="P191" s="38">
        <v>0</v>
      </c>
      <c r="Q191" s="38"/>
      <c r="R191" s="38">
        <v>0</v>
      </c>
      <c r="S191" s="38"/>
      <c r="T191" s="38">
        <v>0</v>
      </c>
      <c r="U191" s="38"/>
      <c r="V191" s="38">
        <v>0</v>
      </c>
      <c r="W191" s="38"/>
      <c r="X191" s="38">
        <v>0</v>
      </c>
      <c r="Y191" s="38"/>
      <c r="Z191" s="38">
        <v>0</v>
      </c>
      <c r="AA191" s="38"/>
      <c r="AB191" s="38">
        <v>0</v>
      </c>
      <c r="AC191" s="38"/>
      <c r="AD191" s="38">
        <v>0</v>
      </c>
      <c r="AE191" s="38"/>
      <c r="AF191" s="38">
        <v>0</v>
      </c>
      <c r="AG191" s="38"/>
      <c r="AH191" s="38">
        <v>0</v>
      </c>
      <c r="AI191" s="38"/>
      <c r="AJ191" s="38">
        <v>0</v>
      </c>
      <c r="AK191" s="38"/>
      <c r="AL191" s="38">
        <v>0</v>
      </c>
      <c r="AM191" s="38"/>
      <c r="AN191" s="38">
        <v>0</v>
      </c>
      <c r="AO191" s="38"/>
      <c r="AP191" s="38">
        <v>0</v>
      </c>
      <c r="AQ191" s="38"/>
      <c r="AR191" s="69">
        <f t="shared" si="111"/>
        <v>0</v>
      </c>
      <c r="AS191" s="38"/>
    </row>
    <row r="192" spans="1:46" x14ac:dyDescent="0.55000000000000004">
      <c r="A192" s="89"/>
      <c r="B192" s="68"/>
      <c r="C192" s="68" t="s">
        <v>115</v>
      </c>
      <c r="D192" s="38">
        <v>0</v>
      </c>
      <c r="E192" s="38"/>
      <c r="F192" s="38">
        <v>0</v>
      </c>
      <c r="G192" s="38"/>
      <c r="H192" s="38">
        <v>0</v>
      </c>
      <c r="I192" s="38"/>
      <c r="J192" s="38">
        <v>0</v>
      </c>
      <c r="K192" s="38"/>
      <c r="L192" s="38">
        <v>0</v>
      </c>
      <c r="M192" s="38"/>
      <c r="N192" s="38">
        <v>0</v>
      </c>
      <c r="O192" s="38"/>
      <c r="P192" s="38">
        <v>0</v>
      </c>
      <c r="Q192" s="38"/>
      <c r="R192" s="38">
        <v>0</v>
      </c>
      <c r="S192" s="38"/>
      <c r="T192" s="38">
        <v>0</v>
      </c>
      <c r="U192" s="38"/>
      <c r="V192" s="38">
        <v>0</v>
      </c>
      <c r="W192" s="38"/>
      <c r="X192" s="38">
        <v>0</v>
      </c>
      <c r="Y192" s="38"/>
      <c r="Z192" s="38">
        <v>0</v>
      </c>
      <c r="AA192" s="38"/>
      <c r="AB192" s="38">
        <v>0</v>
      </c>
      <c r="AC192" s="38"/>
      <c r="AD192" s="38">
        <v>0</v>
      </c>
      <c r="AE192" s="38"/>
      <c r="AF192" s="38">
        <v>0</v>
      </c>
      <c r="AG192" s="38"/>
      <c r="AH192" s="38">
        <v>0</v>
      </c>
      <c r="AI192" s="38"/>
      <c r="AJ192" s="38">
        <v>0</v>
      </c>
      <c r="AK192" s="38"/>
      <c r="AL192" s="38">
        <v>0</v>
      </c>
      <c r="AM192" s="38"/>
      <c r="AN192" s="38">
        <v>0</v>
      </c>
      <c r="AO192" s="38"/>
      <c r="AP192" s="38">
        <v>0</v>
      </c>
      <c r="AQ192" s="38"/>
      <c r="AR192" s="69">
        <f t="shared" si="111"/>
        <v>0</v>
      </c>
      <c r="AS192" s="38"/>
    </row>
    <row r="193" spans="1:45" x14ac:dyDescent="0.55000000000000004">
      <c r="A193" s="89"/>
      <c r="B193" s="68"/>
      <c r="C193" s="68" t="s">
        <v>116</v>
      </c>
      <c r="D193" s="38">
        <v>0</v>
      </c>
      <c r="E193" s="38"/>
      <c r="F193" s="38">
        <v>0</v>
      </c>
      <c r="G193" s="38"/>
      <c r="H193" s="38">
        <v>0</v>
      </c>
      <c r="I193" s="38"/>
      <c r="J193" s="38">
        <v>0</v>
      </c>
      <c r="K193" s="38"/>
      <c r="L193" s="38">
        <v>1</v>
      </c>
      <c r="M193" s="38"/>
      <c r="N193" s="38">
        <v>0</v>
      </c>
      <c r="O193" s="38"/>
      <c r="P193" s="38">
        <v>0</v>
      </c>
      <c r="Q193" s="38"/>
      <c r="R193" s="38">
        <v>0</v>
      </c>
      <c r="S193" s="38"/>
      <c r="T193" s="38">
        <v>0</v>
      </c>
      <c r="U193" s="38"/>
      <c r="V193" s="38">
        <v>0</v>
      </c>
      <c r="W193" s="38"/>
      <c r="X193" s="38">
        <v>0</v>
      </c>
      <c r="Y193" s="38"/>
      <c r="Z193" s="38">
        <v>0</v>
      </c>
      <c r="AA193" s="38"/>
      <c r="AB193" s="38">
        <v>0</v>
      </c>
      <c r="AC193" s="38"/>
      <c r="AD193" s="38">
        <v>1</v>
      </c>
      <c r="AE193" s="38"/>
      <c r="AF193" s="38">
        <v>0</v>
      </c>
      <c r="AG193" s="38"/>
      <c r="AH193" s="38">
        <v>0</v>
      </c>
      <c r="AI193" s="38"/>
      <c r="AJ193" s="38">
        <v>0</v>
      </c>
      <c r="AK193" s="38"/>
      <c r="AL193" s="38">
        <v>0</v>
      </c>
      <c r="AM193" s="38"/>
      <c r="AN193" s="38">
        <v>0</v>
      </c>
      <c r="AO193" s="38"/>
      <c r="AP193" s="38">
        <v>0</v>
      </c>
      <c r="AQ193" s="38"/>
      <c r="AR193" s="69">
        <f t="shared" si="111"/>
        <v>2</v>
      </c>
      <c r="AS193" s="38"/>
    </row>
    <row r="194" spans="1:45" x14ac:dyDescent="0.55000000000000004">
      <c r="A194" s="89"/>
      <c r="B194" s="68"/>
      <c r="C194" s="68" t="s">
        <v>117</v>
      </c>
      <c r="D194" s="38">
        <v>3</v>
      </c>
      <c r="E194" s="38"/>
      <c r="F194" s="38">
        <v>0</v>
      </c>
      <c r="G194" s="38"/>
      <c r="H194" s="38">
        <v>0</v>
      </c>
      <c r="I194" s="38"/>
      <c r="J194" s="38">
        <v>0</v>
      </c>
      <c r="K194" s="38"/>
      <c r="L194" s="38">
        <v>0</v>
      </c>
      <c r="M194" s="38"/>
      <c r="N194" s="38">
        <v>0</v>
      </c>
      <c r="O194" s="38"/>
      <c r="P194" s="38">
        <v>2</v>
      </c>
      <c r="Q194" s="38"/>
      <c r="R194" s="38">
        <v>2</v>
      </c>
      <c r="S194" s="38"/>
      <c r="T194" s="38">
        <v>3</v>
      </c>
      <c r="U194" s="38"/>
      <c r="V194" s="38">
        <v>0</v>
      </c>
      <c r="W194" s="38"/>
      <c r="X194" s="38">
        <v>0</v>
      </c>
      <c r="Y194" s="38"/>
      <c r="Z194" s="38">
        <v>1</v>
      </c>
      <c r="AA194" s="38"/>
      <c r="AB194" s="38">
        <v>2</v>
      </c>
      <c r="AC194" s="38"/>
      <c r="AD194" s="38">
        <v>2</v>
      </c>
      <c r="AE194" s="38"/>
      <c r="AF194" s="38">
        <v>2</v>
      </c>
      <c r="AG194" s="38"/>
      <c r="AH194" s="38">
        <v>0</v>
      </c>
      <c r="AI194" s="38"/>
      <c r="AJ194" s="38">
        <v>5</v>
      </c>
      <c r="AK194" s="38"/>
      <c r="AL194" s="38">
        <v>0</v>
      </c>
      <c r="AM194" s="38"/>
      <c r="AN194" s="38">
        <v>3</v>
      </c>
      <c r="AO194" s="38"/>
      <c r="AP194" s="38">
        <v>0</v>
      </c>
      <c r="AQ194" s="38"/>
      <c r="AR194" s="69">
        <f t="shared" si="111"/>
        <v>25</v>
      </c>
      <c r="AS194" s="38"/>
    </row>
    <row r="195" spans="1:45" x14ac:dyDescent="0.55000000000000004">
      <c r="A195" s="89"/>
      <c r="B195" s="68"/>
      <c r="C195" s="68" t="s">
        <v>118</v>
      </c>
      <c r="D195" s="38">
        <v>0</v>
      </c>
      <c r="E195" s="38"/>
      <c r="F195" s="38">
        <v>0</v>
      </c>
      <c r="G195" s="38"/>
      <c r="H195" s="38">
        <v>0</v>
      </c>
      <c r="I195" s="38"/>
      <c r="J195" s="38">
        <v>0</v>
      </c>
      <c r="K195" s="38"/>
      <c r="L195" s="38">
        <v>0</v>
      </c>
      <c r="M195" s="38"/>
      <c r="N195" s="38">
        <v>0</v>
      </c>
      <c r="O195" s="38"/>
      <c r="P195" s="38">
        <v>0</v>
      </c>
      <c r="Q195" s="38"/>
      <c r="R195" s="38">
        <v>0</v>
      </c>
      <c r="S195" s="38"/>
      <c r="T195" s="38">
        <v>0</v>
      </c>
      <c r="U195" s="38"/>
      <c r="V195" s="38">
        <v>0</v>
      </c>
      <c r="W195" s="38"/>
      <c r="X195" s="38">
        <v>0</v>
      </c>
      <c r="Y195" s="38"/>
      <c r="Z195" s="38">
        <v>3</v>
      </c>
      <c r="AA195" s="38"/>
      <c r="AB195" s="38">
        <v>0</v>
      </c>
      <c r="AC195" s="38"/>
      <c r="AD195" s="38">
        <v>0</v>
      </c>
      <c r="AE195" s="38"/>
      <c r="AF195" s="38">
        <v>0</v>
      </c>
      <c r="AG195" s="38"/>
      <c r="AH195" s="38">
        <v>0</v>
      </c>
      <c r="AI195" s="38"/>
      <c r="AJ195" s="38">
        <v>0</v>
      </c>
      <c r="AK195" s="38"/>
      <c r="AL195" s="38">
        <v>0</v>
      </c>
      <c r="AM195" s="38"/>
      <c r="AN195" s="38">
        <v>0</v>
      </c>
      <c r="AO195" s="38"/>
      <c r="AP195" s="38">
        <v>0</v>
      </c>
      <c r="AQ195" s="38"/>
      <c r="AR195" s="69">
        <f t="shared" si="111"/>
        <v>3</v>
      </c>
      <c r="AS195" s="38"/>
    </row>
    <row r="196" spans="1:45" x14ac:dyDescent="0.55000000000000004">
      <c r="A196" s="89"/>
      <c r="B196" s="68"/>
      <c r="C196" s="66" t="s">
        <v>102</v>
      </c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69"/>
      <c r="AS196" s="38"/>
    </row>
    <row r="197" spans="1:45" x14ac:dyDescent="0.55000000000000004">
      <c r="A197" s="89"/>
      <c r="B197" s="68"/>
      <c r="C197" s="68" t="s">
        <v>184</v>
      </c>
      <c r="D197" s="38">
        <v>0</v>
      </c>
      <c r="E197" s="38"/>
      <c r="F197" s="38">
        <v>0</v>
      </c>
      <c r="G197" s="38"/>
      <c r="H197" s="38">
        <v>0</v>
      </c>
      <c r="I197" s="38"/>
      <c r="J197" s="38">
        <v>0</v>
      </c>
      <c r="K197" s="38"/>
      <c r="L197" s="38">
        <v>1</v>
      </c>
      <c r="M197" s="38"/>
      <c r="N197" s="38">
        <v>0</v>
      </c>
      <c r="O197" s="38"/>
      <c r="P197" s="38">
        <v>0</v>
      </c>
      <c r="Q197" s="38"/>
      <c r="R197" s="38">
        <v>0</v>
      </c>
      <c r="S197" s="38"/>
      <c r="T197" s="38">
        <v>0</v>
      </c>
      <c r="U197" s="38"/>
      <c r="V197" s="38">
        <v>0</v>
      </c>
      <c r="W197" s="38"/>
      <c r="X197" s="38">
        <v>0</v>
      </c>
      <c r="Y197" s="38"/>
      <c r="Z197" s="38">
        <v>0</v>
      </c>
      <c r="AA197" s="38"/>
      <c r="AB197" s="38">
        <v>0</v>
      </c>
      <c r="AC197" s="38"/>
      <c r="AD197" s="38">
        <v>0</v>
      </c>
      <c r="AE197" s="38"/>
      <c r="AF197" s="38">
        <v>0</v>
      </c>
      <c r="AG197" s="38"/>
      <c r="AH197" s="38">
        <v>0</v>
      </c>
      <c r="AI197" s="38"/>
      <c r="AJ197" s="38">
        <v>0</v>
      </c>
      <c r="AK197" s="38"/>
      <c r="AL197" s="38">
        <v>0</v>
      </c>
      <c r="AM197" s="38"/>
      <c r="AN197" s="38">
        <v>0</v>
      </c>
      <c r="AO197" s="38"/>
      <c r="AP197" s="38">
        <v>0</v>
      </c>
      <c r="AQ197" s="38"/>
      <c r="AR197" s="69">
        <f t="shared" si="111"/>
        <v>1</v>
      </c>
      <c r="AS197" s="38"/>
    </row>
    <row r="198" spans="1:45" ht="18.75" customHeight="1" x14ac:dyDescent="0.55000000000000004">
      <c r="A198" s="89"/>
      <c r="B198" s="68"/>
      <c r="C198" s="68" t="s">
        <v>185</v>
      </c>
      <c r="D198" s="69">
        <v>0</v>
      </c>
      <c r="E198" s="69"/>
      <c r="F198" s="69">
        <v>0</v>
      </c>
      <c r="G198" s="69"/>
      <c r="H198" s="69">
        <v>0</v>
      </c>
      <c r="I198" s="69"/>
      <c r="J198" s="69">
        <v>0</v>
      </c>
      <c r="K198" s="69"/>
      <c r="L198" s="69">
        <v>0</v>
      </c>
      <c r="M198" s="69"/>
      <c r="N198" s="69">
        <v>0</v>
      </c>
      <c r="O198" s="69"/>
      <c r="P198" s="69">
        <v>0</v>
      </c>
      <c r="Q198" s="69"/>
      <c r="R198" s="69">
        <v>0</v>
      </c>
      <c r="S198" s="69"/>
      <c r="T198" s="69">
        <v>0</v>
      </c>
      <c r="U198" s="69"/>
      <c r="V198" s="69">
        <v>0</v>
      </c>
      <c r="W198" s="69"/>
      <c r="X198" s="69">
        <v>0</v>
      </c>
      <c r="Y198" s="69"/>
      <c r="Z198" s="69">
        <v>0</v>
      </c>
      <c r="AA198" s="69"/>
      <c r="AB198" s="69">
        <v>0</v>
      </c>
      <c r="AC198" s="69"/>
      <c r="AD198" s="69">
        <v>1</v>
      </c>
      <c r="AE198" s="69"/>
      <c r="AF198" s="69">
        <v>0</v>
      </c>
      <c r="AG198" s="69"/>
      <c r="AH198" s="69">
        <v>0</v>
      </c>
      <c r="AI198" s="69"/>
      <c r="AJ198" s="69">
        <v>0</v>
      </c>
      <c r="AK198" s="69"/>
      <c r="AL198" s="69">
        <v>0</v>
      </c>
      <c r="AM198" s="69"/>
      <c r="AN198" s="69">
        <v>0</v>
      </c>
      <c r="AO198" s="69"/>
      <c r="AP198" s="69">
        <v>0</v>
      </c>
      <c r="AQ198" s="69"/>
      <c r="AR198" s="69">
        <f t="shared" si="111"/>
        <v>1</v>
      </c>
      <c r="AS198" s="69"/>
    </row>
    <row r="199" spans="1:45" ht="18.75" customHeight="1" x14ac:dyDescent="0.55000000000000004">
      <c r="A199" s="89"/>
      <c r="B199" s="68"/>
      <c r="C199" s="68" t="s">
        <v>186</v>
      </c>
      <c r="D199" s="69">
        <v>0</v>
      </c>
      <c r="E199" s="69"/>
      <c r="F199" s="69">
        <v>0</v>
      </c>
      <c r="G199" s="69"/>
      <c r="H199" s="69">
        <v>0</v>
      </c>
      <c r="I199" s="69"/>
      <c r="J199" s="69">
        <v>0</v>
      </c>
      <c r="K199" s="69"/>
      <c r="L199" s="69">
        <v>0</v>
      </c>
      <c r="M199" s="69"/>
      <c r="N199" s="69">
        <v>0</v>
      </c>
      <c r="O199" s="69"/>
      <c r="P199" s="69">
        <v>0</v>
      </c>
      <c r="Q199" s="69"/>
      <c r="R199" s="69">
        <v>0</v>
      </c>
      <c r="S199" s="69"/>
      <c r="T199" s="69">
        <v>0</v>
      </c>
      <c r="U199" s="69"/>
      <c r="V199" s="69">
        <v>0</v>
      </c>
      <c r="W199" s="69"/>
      <c r="X199" s="69">
        <v>0</v>
      </c>
      <c r="Y199" s="69"/>
      <c r="Z199" s="69">
        <v>0</v>
      </c>
      <c r="AA199" s="69"/>
      <c r="AB199" s="69">
        <v>0</v>
      </c>
      <c r="AC199" s="69"/>
      <c r="AD199" s="69">
        <v>0</v>
      </c>
      <c r="AE199" s="69"/>
      <c r="AF199" s="69">
        <v>0</v>
      </c>
      <c r="AG199" s="69"/>
      <c r="AH199" s="69">
        <v>0</v>
      </c>
      <c r="AI199" s="69"/>
      <c r="AJ199" s="69">
        <v>2</v>
      </c>
      <c r="AK199" s="69"/>
      <c r="AL199" s="69">
        <v>0</v>
      </c>
      <c r="AM199" s="69"/>
      <c r="AN199" s="69">
        <v>1</v>
      </c>
      <c r="AO199" s="69"/>
      <c r="AP199" s="69">
        <v>0</v>
      </c>
      <c r="AQ199" s="69"/>
      <c r="AR199" s="69">
        <f t="shared" si="111"/>
        <v>3</v>
      </c>
      <c r="AS199" s="69"/>
    </row>
    <row r="200" spans="1:45" ht="18.75" customHeight="1" x14ac:dyDescent="0.55000000000000004">
      <c r="A200" s="89"/>
      <c r="B200" s="68"/>
      <c r="C200" s="68" t="s">
        <v>187</v>
      </c>
      <c r="D200" s="69">
        <v>0</v>
      </c>
      <c r="E200" s="69"/>
      <c r="F200" s="69">
        <v>0</v>
      </c>
      <c r="G200" s="69"/>
      <c r="H200" s="69">
        <v>0</v>
      </c>
      <c r="I200" s="69"/>
      <c r="J200" s="69">
        <v>0</v>
      </c>
      <c r="K200" s="69"/>
      <c r="L200" s="69">
        <v>0</v>
      </c>
      <c r="M200" s="69"/>
      <c r="N200" s="69">
        <v>0</v>
      </c>
      <c r="O200" s="69"/>
      <c r="P200" s="69">
        <v>0</v>
      </c>
      <c r="Q200" s="69"/>
      <c r="R200" s="69">
        <v>0</v>
      </c>
      <c r="S200" s="69"/>
      <c r="T200" s="69">
        <v>0</v>
      </c>
      <c r="U200" s="69"/>
      <c r="V200" s="69">
        <v>0</v>
      </c>
      <c r="W200" s="69"/>
      <c r="X200" s="69">
        <v>0</v>
      </c>
      <c r="Y200" s="69"/>
      <c r="Z200" s="69">
        <v>0</v>
      </c>
      <c r="AA200" s="69"/>
      <c r="AB200" s="69">
        <v>0</v>
      </c>
      <c r="AC200" s="69"/>
      <c r="AD200" s="69">
        <v>0</v>
      </c>
      <c r="AE200" s="69"/>
      <c r="AF200" s="69">
        <v>0</v>
      </c>
      <c r="AG200" s="69"/>
      <c r="AH200" s="69">
        <v>0</v>
      </c>
      <c r="AI200" s="69"/>
      <c r="AJ200" s="69">
        <v>1</v>
      </c>
      <c r="AK200" s="69"/>
      <c r="AL200" s="69">
        <v>0</v>
      </c>
      <c r="AM200" s="69"/>
      <c r="AN200" s="69">
        <v>0</v>
      </c>
      <c r="AO200" s="69"/>
      <c r="AP200" s="69">
        <v>0</v>
      </c>
      <c r="AQ200" s="69"/>
      <c r="AR200" s="69">
        <f t="shared" si="111"/>
        <v>1</v>
      </c>
      <c r="AS200" s="69"/>
    </row>
    <row r="201" spans="1:45" ht="18.75" customHeight="1" x14ac:dyDescent="0.55000000000000004">
      <c r="A201" s="89"/>
      <c r="B201" s="68"/>
      <c r="C201" s="68" t="s">
        <v>164</v>
      </c>
      <c r="D201" s="69">
        <v>0</v>
      </c>
      <c r="E201" s="69"/>
      <c r="F201" s="69">
        <v>0</v>
      </c>
      <c r="G201" s="69"/>
      <c r="H201" s="69">
        <v>0</v>
      </c>
      <c r="I201" s="69"/>
      <c r="J201" s="69">
        <v>0</v>
      </c>
      <c r="K201" s="69"/>
      <c r="L201" s="69">
        <v>0</v>
      </c>
      <c r="M201" s="69"/>
      <c r="N201" s="69">
        <v>0</v>
      </c>
      <c r="O201" s="69"/>
      <c r="P201" s="69">
        <v>0</v>
      </c>
      <c r="Q201" s="69"/>
      <c r="R201" s="69">
        <v>0</v>
      </c>
      <c r="S201" s="69"/>
      <c r="T201" s="69">
        <v>0</v>
      </c>
      <c r="U201" s="69"/>
      <c r="V201" s="69">
        <v>0</v>
      </c>
      <c r="W201" s="69"/>
      <c r="X201" s="69">
        <v>0</v>
      </c>
      <c r="Y201" s="69"/>
      <c r="Z201" s="69">
        <v>3</v>
      </c>
      <c r="AA201" s="69"/>
      <c r="AB201" s="69">
        <v>0</v>
      </c>
      <c r="AC201" s="69"/>
      <c r="AD201" s="69">
        <v>0</v>
      </c>
      <c r="AE201" s="69"/>
      <c r="AF201" s="69">
        <v>0</v>
      </c>
      <c r="AG201" s="69"/>
      <c r="AH201" s="69">
        <v>0</v>
      </c>
      <c r="AI201" s="69"/>
      <c r="AJ201" s="69">
        <v>0</v>
      </c>
      <c r="AK201" s="69"/>
      <c r="AL201" s="69">
        <v>0</v>
      </c>
      <c r="AM201" s="69"/>
      <c r="AN201" s="69">
        <v>0</v>
      </c>
      <c r="AO201" s="69"/>
      <c r="AP201" s="69">
        <v>0</v>
      </c>
      <c r="AQ201" s="69"/>
      <c r="AR201" s="69">
        <f t="shared" si="111"/>
        <v>3</v>
      </c>
      <c r="AS201" s="69"/>
    </row>
    <row r="202" spans="1:45" ht="18.75" customHeight="1" x14ac:dyDescent="0.55000000000000004">
      <c r="A202" s="89"/>
      <c r="B202" s="68"/>
      <c r="C202" s="68" t="s">
        <v>105</v>
      </c>
      <c r="D202" s="69">
        <v>0</v>
      </c>
      <c r="E202" s="69"/>
      <c r="F202" s="69">
        <v>0</v>
      </c>
      <c r="G202" s="69"/>
      <c r="H202" s="69">
        <v>0</v>
      </c>
      <c r="I202" s="69"/>
      <c r="J202" s="69">
        <v>0</v>
      </c>
      <c r="K202" s="69"/>
      <c r="L202" s="69">
        <v>0</v>
      </c>
      <c r="M202" s="69"/>
      <c r="N202" s="69">
        <v>0</v>
      </c>
      <c r="O202" s="69"/>
      <c r="P202" s="69">
        <v>0</v>
      </c>
      <c r="Q202" s="69"/>
      <c r="R202" s="69">
        <v>0</v>
      </c>
      <c r="S202" s="69"/>
      <c r="T202" s="69">
        <v>1</v>
      </c>
      <c r="U202" s="69"/>
      <c r="V202" s="69">
        <v>0</v>
      </c>
      <c r="W202" s="69"/>
      <c r="X202" s="69">
        <v>0</v>
      </c>
      <c r="Y202" s="69"/>
      <c r="Z202" s="69">
        <v>0</v>
      </c>
      <c r="AA202" s="69"/>
      <c r="AB202" s="69">
        <v>0</v>
      </c>
      <c r="AC202" s="69"/>
      <c r="AD202" s="69">
        <v>0</v>
      </c>
      <c r="AE202" s="69"/>
      <c r="AF202" s="69">
        <v>0</v>
      </c>
      <c r="AG202" s="69"/>
      <c r="AH202" s="69">
        <v>0</v>
      </c>
      <c r="AI202" s="69"/>
      <c r="AJ202" s="69">
        <v>2</v>
      </c>
      <c r="AK202" s="69"/>
      <c r="AL202" s="69">
        <v>0</v>
      </c>
      <c r="AM202" s="69"/>
      <c r="AN202" s="69">
        <v>0</v>
      </c>
      <c r="AO202" s="69"/>
      <c r="AP202" s="69">
        <v>0</v>
      </c>
      <c r="AQ202" s="69"/>
      <c r="AR202" s="69">
        <f t="shared" si="111"/>
        <v>3</v>
      </c>
      <c r="AS202" s="69"/>
    </row>
    <row r="203" spans="1:45" ht="18.75" customHeight="1" x14ac:dyDescent="0.55000000000000004">
      <c r="A203" s="89"/>
      <c r="B203" s="68"/>
      <c r="C203" s="68" t="s">
        <v>108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>
        <v>7000</v>
      </c>
      <c r="AA203" s="69"/>
      <c r="AB203" s="69"/>
      <c r="AC203" s="69"/>
      <c r="AD203" s="69">
        <v>35000</v>
      </c>
      <c r="AE203" s="69"/>
      <c r="AF203" s="69">
        <v>0</v>
      </c>
      <c r="AG203" s="69"/>
      <c r="AH203" s="69">
        <v>0</v>
      </c>
      <c r="AI203" s="69"/>
      <c r="AJ203" s="69">
        <v>3800</v>
      </c>
      <c r="AK203" s="69"/>
      <c r="AL203" s="69">
        <v>0</v>
      </c>
      <c r="AM203" s="69"/>
      <c r="AN203" s="69">
        <v>2000</v>
      </c>
      <c r="AO203" s="69"/>
      <c r="AP203" s="69">
        <v>0</v>
      </c>
      <c r="AQ203" s="69"/>
      <c r="AR203" s="69">
        <f t="shared" si="111"/>
        <v>47800</v>
      </c>
      <c r="AS203" s="69"/>
    </row>
    <row r="204" spans="1:45" ht="18.75" customHeight="1" x14ac:dyDescent="0.55000000000000004">
      <c r="A204" s="89"/>
      <c r="B204" s="89" t="s">
        <v>188</v>
      </c>
      <c r="C204" s="8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</row>
    <row r="205" spans="1:45" ht="18.75" customHeight="1" x14ac:dyDescent="0.55000000000000004">
      <c r="A205" s="89"/>
      <c r="B205" s="89" t="s">
        <v>175</v>
      </c>
      <c r="C205" s="89"/>
      <c r="D205" s="114">
        <v>0</v>
      </c>
      <c r="E205" s="114">
        <v>0</v>
      </c>
      <c r="F205" s="114">
        <v>0</v>
      </c>
      <c r="G205" s="114">
        <v>0</v>
      </c>
      <c r="H205" s="114">
        <v>0</v>
      </c>
      <c r="I205" s="114">
        <v>0</v>
      </c>
      <c r="J205" s="114">
        <v>0</v>
      </c>
      <c r="K205" s="114">
        <v>0</v>
      </c>
      <c r="L205" s="114">
        <v>0</v>
      </c>
      <c r="M205" s="114">
        <v>0</v>
      </c>
      <c r="N205" s="114">
        <v>0</v>
      </c>
      <c r="O205" s="114">
        <v>0</v>
      </c>
      <c r="P205" s="114">
        <v>0</v>
      </c>
      <c r="Q205" s="114">
        <v>0</v>
      </c>
      <c r="R205" s="114">
        <v>0</v>
      </c>
      <c r="S205" s="114">
        <v>0</v>
      </c>
      <c r="T205" s="114">
        <v>0</v>
      </c>
      <c r="U205" s="114">
        <v>0</v>
      </c>
      <c r="V205" s="114">
        <v>0</v>
      </c>
      <c r="W205" s="114">
        <v>0</v>
      </c>
      <c r="X205" s="114">
        <v>0</v>
      </c>
      <c r="Y205" s="114">
        <v>0</v>
      </c>
      <c r="Z205" s="114">
        <v>0</v>
      </c>
      <c r="AA205" s="114">
        <v>0</v>
      </c>
      <c r="AB205" s="114">
        <v>0</v>
      </c>
      <c r="AC205" s="114">
        <v>0</v>
      </c>
      <c r="AD205" s="114">
        <v>0</v>
      </c>
      <c r="AE205" s="114">
        <v>0</v>
      </c>
      <c r="AF205" s="114">
        <v>0</v>
      </c>
      <c r="AG205" s="114">
        <v>0</v>
      </c>
      <c r="AH205" s="114">
        <v>0</v>
      </c>
      <c r="AI205" s="114">
        <v>0</v>
      </c>
      <c r="AJ205" s="114">
        <v>1</v>
      </c>
      <c r="AK205" s="115">
        <f>AJ205*100/AJ177</f>
        <v>11.111111111111111</v>
      </c>
      <c r="AL205" s="114">
        <v>0</v>
      </c>
      <c r="AM205" s="114">
        <v>0</v>
      </c>
      <c r="AN205" s="114">
        <v>0</v>
      </c>
      <c r="AO205" s="114">
        <v>0</v>
      </c>
      <c r="AP205" s="114">
        <v>0</v>
      </c>
      <c r="AQ205" s="114">
        <v>0</v>
      </c>
      <c r="AR205" s="119">
        <f t="shared" ref="AR205" si="112">SUM(D205,F205,H205,J205,L205,N205,P205,R205,T205,V205,X205,Z205,AB205,AD205,AF205,AH205,AJ205,AL205,AN205,AP205)</f>
        <v>1</v>
      </c>
      <c r="AS205" s="115">
        <f>AR205*100/AR177</f>
        <v>1.6129032258064515</v>
      </c>
    </row>
    <row r="206" spans="1:45" ht="42" x14ac:dyDescent="0.55000000000000004">
      <c r="A206" s="89"/>
      <c r="B206" s="68"/>
      <c r="C206" s="68" t="s">
        <v>179</v>
      </c>
      <c r="D206" s="38">
        <v>0</v>
      </c>
      <c r="E206" s="38"/>
      <c r="F206" s="38">
        <v>0</v>
      </c>
      <c r="G206" s="38"/>
      <c r="H206" s="38">
        <v>0</v>
      </c>
      <c r="I206" s="38"/>
      <c r="J206" s="38">
        <v>0</v>
      </c>
      <c r="K206" s="38"/>
      <c r="L206" s="38">
        <v>0</v>
      </c>
      <c r="M206" s="38"/>
      <c r="N206" s="38">
        <v>0</v>
      </c>
      <c r="O206" s="38"/>
      <c r="P206" s="38">
        <v>0</v>
      </c>
      <c r="Q206" s="38"/>
      <c r="R206" s="38">
        <v>0</v>
      </c>
      <c r="S206" s="38"/>
      <c r="T206" s="38">
        <v>0</v>
      </c>
      <c r="U206" s="38"/>
      <c r="V206" s="38">
        <v>0</v>
      </c>
      <c r="W206" s="38"/>
      <c r="X206" s="38">
        <v>0</v>
      </c>
      <c r="Y206" s="38"/>
      <c r="Z206" s="38">
        <v>0</v>
      </c>
      <c r="AA206" s="38"/>
      <c r="AB206" s="38">
        <v>0</v>
      </c>
      <c r="AC206" s="38"/>
      <c r="AD206" s="38">
        <v>0</v>
      </c>
      <c r="AE206" s="38"/>
      <c r="AF206" s="38">
        <v>0</v>
      </c>
      <c r="AG206" s="38"/>
      <c r="AH206" s="38">
        <v>0</v>
      </c>
      <c r="AI206" s="38"/>
      <c r="AJ206" s="38" t="s">
        <v>189</v>
      </c>
      <c r="AK206" s="38"/>
      <c r="AL206" s="38">
        <v>0</v>
      </c>
      <c r="AM206" s="38"/>
      <c r="AN206" s="38">
        <v>0</v>
      </c>
      <c r="AO206" s="38"/>
      <c r="AP206" s="38">
        <v>0</v>
      </c>
      <c r="AQ206" s="38"/>
      <c r="AR206" s="38">
        <f t="shared" si="110"/>
        <v>0</v>
      </c>
      <c r="AS206" s="38"/>
    </row>
    <row r="207" spans="1:45" x14ac:dyDescent="0.55000000000000004">
      <c r="A207" s="89"/>
      <c r="B207" s="68"/>
      <c r="C207" s="66" t="s">
        <v>102</v>
      </c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>
        <f t="shared" si="110"/>
        <v>0</v>
      </c>
      <c r="AS207" s="38"/>
    </row>
    <row r="208" spans="1:45" x14ac:dyDescent="0.55000000000000004">
      <c r="A208" s="89"/>
      <c r="B208" s="68"/>
      <c r="C208" s="71" t="s">
        <v>190</v>
      </c>
      <c r="D208" s="38">
        <v>0</v>
      </c>
      <c r="E208" s="38"/>
      <c r="F208" s="38">
        <v>0</v>
      </c>
      <c r="G208" s="38"/>
      <c r="H208" s="38">
        <v>0</v>
      </c>
      <c r="I208" s="38"/>
      <c r="J208" s="38">
        <v>0</v>
      </c>
      <c r="K208" s="38"/>
      <c r="L208" s="38">
        <v>0</v>
      </c>
      <c r="M208" s="38"/>
      <c r="N208" s="38">
        <v>0</v>
      </c>
      <c r="O208" s="38"/>
      <c r="P208" s="38">
        <v>0</v>
      </c>
      <c r="Q208" s="38"/>
      <c r="R208" s="38">
        <v>0</v>
      </c>
      <c r="S208" s="38"/>
      <c r="T208" s="38">
        <v>0</v>
      </c>
      <c r="U208" s="38"/>
      <c r="V208" s="38">
        <v>0</v>
      </c>
      <c r="W208" s="38"/>
      <c r="X208" s="38">
        <v>0</v>
      </c>
      <c r="Y208" s="38"/>
      <c r="Z208" s="38">
        <v>0</v>
      </c>
      <c r="AA208" s="38"/>
      <c r="AB208" s="38">
        <v>0</v>
      </c>
      <c r="AC208" s="38"/>
      <c r="AD208" s="38">
        <v>0</v>
      </c>
      <c r="AE208" s="38"/>
      <c r="AF208" s="38">
        <v>0</v>
      </c>
      <c r="AG208" s="38"/>
      <c r="AH208" s="38">
        <v>0</v>
      </c>
      <c r="AI208" s="38"/>
      <c r="AJ208" s="38">
        <v>1</v>
      </c>
      <c r="AK208" s="38"/>
      <c r="AL208" s="38">
        <v>0</v>
      </c>
      <c r="AM208" s="38"/>
      <c r="AN208" s="38">
        <v>0</v>
      </c>
      <c r="AO208" s="38"/>
      <c r="AP208" s="38">
        <v>0</v>
      </c>
      <c r="AQ208" s="38"/>
      <c r="AR208" s="69">
        <f t="shared" ref="AR208:AR215" si="113">SUM(D208,F208,H208,J208,L208,N208,P208,R208,T208,V208,X208,Z208,AB208,AD208,AF208,AH208,AJ208,AL208,AN208,AP208)</f>
        <v>1</v>
      </c>
      <c r="AS208" s="38"/>
    </row>
    <row r="209" spans="1:45" ht="18.75" customHeight="1" x14ac:dyDescent="0.55000000000000004">
      <c r="A209" s="89"/>
      <c r="B209" s="68"/>
      <c r="C209" s="68" t="s">
        <v>108</v>
      </c>
      <c r="D209" s="38">
        <v>0</v>
      </c>
      <c r="E209" s="38"/>
      <c r="F209" s="38">
        <v>0</v>
      </c>
      <c r="G209" s="38"/>
      <c r="H209" s="38">
        <v>0</v>
      </c>
      <c r="I209" s="38"/>
      <c r="J209" s="38">
        <v>0</v>
      </c>
      <c r="K209" s="38"/>
      <c r="L209" s="38">
        <v>0</v>
      </c>
      <c r="M209" s="38"/>
      <c r="N209" s="38">
        <v>0</v>
      </c>
      <c r="O209" s="38"/>
      <c r="P209" s="38">
        <v>0</v>
      </c>
      <c r="Q209" s="38"/>
      <c r="R209" s="38">
        <v>0</v>
      </c>
      <c r="S209" s="38"/>
      <c r="T209" s="38">
        <v>0</v>
      </c>
      <c r="U209" s="38"/>
      <c r="V209" s="38">
        <v>0</v>
      </c>
      <c r="W209" s="38"/>
      <c r="X209" s="38">
        <v>0</v>
      </c>
      <c r="Y209" s="38"/>
      <c r="Z209" s="38">
        <v>0</v>
      </c>
      <c r="AA209" s="38"/>
      <c r="AB209" s="38">
        <v>0</v>
      </c>
      <c r="AC209" s="38"/>
      <c r="AD209" s="38">
        <v>0</v>
      </c>
      <c r="AE209" s="38"/>
      <c r="AF209" s="38">
        <v>0</v>
      </c>
      <c r="AG209" s="38"/>
      <c r="AH209" s="38">
        <v>0</v>
      </c>
      <c r="AI209" s="38"/>
      <c r="AJ209" s="38">
        <v>0</v>
      </c>
      <c r="AK209" s="38"/>
      <c r="AL209" s="38">
        <v>0</v>
      </c>
      <c r="AM209" s="38"/>
      <c r="AN209" s="38">
        <v>0</v>
      </c>
      <c r="AO209" s="38"/>
      <c r="AP209" s="38">
        <v>0</v>
      </c>
      <c r="AQ209" s="38"/>
      <c r="AR209" s="69">
        <f t="shared" si="113"/>
        <v>0</v>
      </c>
      <c r="AS209" s="38"/>
    </row>
    <row r="210" spans="1:45" s="36" customFormat="1" ht="18.75" customHeight="1" x14ac:dyDescent="0.55000000000000004">
      <c r="A210" s="90" t="s">
        <v>191</v>
      </c>
      <c r="B210" s="121" t="s">
        <v>122</v>
      </c>
      <c r="C210" s="121"/>
      <c r="D210" s="84">
        <f t="shared" ref="D210:AQ210" si="114">SUM(D211:D215)</f>
        <v>6</v>
      </c>
      <c r="E210" s="84">
        <f t="shared" si="114"/>
        <v>100</v>
      </c>
      <c r="F210" s="84">
        <f t="shared" si="114"/>
        <v>9</v>
      </c>
      <c r="G210" s="84">
        <f t="shared" si="114"/>
        <v>100</v>
      </c>
      <c r="H210" s="84">
        <f t="shared" si="114"/>
        <v>0</v>
      </c>
      <c r="I210" s="84">
        <f t="shared" si="114"/>
        <v>0</v>
      </c>
      <c r="J210" s="84">
        <f t="shared" si="114"/>
        <v>1</v>
      </c>
      <c r="K210" s="84">
        <f t="shared" si="114"/>
        <v>100</v>
      </c>
      <c r="L210" s="84">
        <f t="shared" si="114"/>
        <v>4</v>
      </c>
      <c r="M210" s="84">
        <f t="shared" si="114"/>
        <v>100</v>
      </c>
      <c r="N210" s="84">
        <f t="shared" si="114"/>
        <v>2</v>
      </c>
      <c r="O210" s="84">
        <f t="shared" si="114"/>
        <v>100</v>
      </c>
      <c r="P210" s="84">
        <f t="shared" si="114"/>
        <v>2</v>
      </c>
      <c r="Q210" s="84">
        <f t="shared" si="114"/>
        <v>100</v>
      </c>
      <c r="R210" s="84">
        <f t="shared" si="114"/>
        <v>9</v>
      </c>
      <c r="S210" s="84">
        <f t="shared" si="114"/>
        <v>100</v>
      </c>
      <c r="T210" s="84">
        <f t="shared" si="114"/>
        <v>8</v>
      </c>
      <c r="U210" s="84">
        <f t="shared" si="114"/>
        <v>100</v>
      </c>
      <c r="V210" s="84">
        <f t="shared" si="114"/>
        <v>4</v>
      </c>
      <c r="W210" s="84">
        <f t="shared" si="114"/>
        <v>100</v>
      </c>
      <c r="X210" s="84">
        <f t="shared" si="114"/>
        <v>2</v>
      </c>
      <c r="Y210" s="84">
        <f t="shared" si="114"/>
        <v>100</v>
      </c>
      <c r="Z210" s="84">
        <f t="shared" si="114"/>
        <v>20</v>
      </c>
      <c r="AA210" s="84">
        <f t="shared" si="114"/>
        <v>100</v>
      </c>
      <c r="AB210" s="84">
        <f t="shared" si="114"/>
        <v>4</v>
      </c>
      <c r="AC210" s="84">
        <f t="shared" si="114"/>
        <v>100</v>
      </c>
      <c r="AD210" s="84">
        <f t="shared" si="114"/>
        <v>10</v>
      </c>
      <c r="AE210" s="84">
        <f t="shared" si="114"/>
        <v>100</v>
      </c>
      <c r="AF210" s="84">
        <f t="shared" si="114"/>
        <v>4</v>
      </c>
      <c r="AG210" s="84">
        <f t="shared" si="114"/>
        <v>100</v>
      </c>
      <c r="AH210" s="84">
        <f t="shared" si="114"/>
        <v>2</v>
      </c>
      <c r="AI210" s="84">
        <f t="shared" si="114"/>
        <v>100</v>
      </c>
      <c r="AJ210" s="84">
        <f t="shared" si="114"/>
        <v>6</v>
      </c>
      <c r="AK210" s="84">
        <f t="shared" si="114"/>
        <v>100</v>
      </c>
      <c r="AL210" s="84">
        <f t="shared" si="114"/>
        <v>0</v>
      </c>
      <c r="AM210" s="84">
        <f t="shared" si="114"/>
        <v>0</v>
      </c>
      <c r="AN210" s="84">
        <f t="shared" si="114"/>
        <v>15</v>
      </c>
      <c r="AO210" s="84">
        <f t="shared" si="114"/>
        <v>99.999999999999986</v>
      </c>
      <c r="AP210" s="84">
        <f t="shared" si="114"/>
        <v>0</v>
      </c>
      <c r="AQ210" s="84">
        <f t="shared" si="114"/>
        <v>0</v>
      </c>
      <c r="AR210" s="84">
        <f t="shared" si="113"/>
        <v>108</v>
      </c>
      <c r="AS210" s="84">
        <f>SUM(AS211:AS215)</f>
        <v>100</v>
      </c>
    </row>
    <row r="211" spans="1:45" ht="18.75" customHeight="1" x14ac:dyDescent="0.55000000000000004">
      <c r="A211" s="93"/>
      <c r="B211" s="37" t="s">
        <v>125</v>
      </c>
      <c r="C211" s="37"/>
      <c r="D211" s="38">
        <v>6</v>
      </c>
      <c r="E211" s="39">
        <f>D211*100/D210</f>
        <v>100</v>
      </c>
      <c r="F211" s="38">
        <v>7</v>
      </c>
      <c r="G211" s="39">
        <f>F211*100/F210</f>
        <v>77.777777777777771</v>
      </c>
      <c r="H211" s="38">
        <v>0</v>
      </c>
      <c r="I211" s="38">
        <v>0</v>
      </c>
      <c r="J211" s="38">
        <v>1</v>
      </c>
      <c r="K211" s="38">
        <f>J211*100/J210</f>
        <v>100</v>
      </c>
      <c r="L211" s="38">
        <v>3</v>
      </c>
      <c r="M211" s="39">
        <f>L211*100/L210</f>
        <v>75</v>
      </c>
      <c r="N211" s="38">
        <v>1</v>
      </c>
      <c r="O211" s="39">
        <f>N211*100/N210</f>
        <v>50</v>
      </c>
      <c r="P211" s="38">
        <v>2</v>
      </c>
      <c r="Q211" s="38">
        <f>P211*100/P210</f>
        <v>100</v>
      </c>
      <c r="R211" s="38">
        <v>6</v>
      </c>
      <c r="S211" s="39">
        <f>R211*100/R210</f>
        <v>66.666666666666671</v>
      </c>
      <c r="T211" s="38">
        <v>1</v>
      </c>
      <c r="U211" s="38">
        <f>T211*100/T210</f>
        <v>12.5</v>
      </c>
      <c r="V211" s="38">
        <v>2</v>
      </c>
      <c r="W211" s="38">
        <f>V211*100/V210</f>
        <v>50</v>
      </c>
      <c r="X211" s="38">
        <v>0</v>
      </c>
      <c r="Y211" s="38">
        <v>0</v>
      </c>
      <c r="Z211" s="38">
        <v>19</v>
      </c>
      <c r="AA211" s="38">
        <f>Z211*100/Z210</f>
        <v>95</v>
      </c>
      <c r="AB211" s="38">
        <v>4</v>
      </c>
      <c r="AC211" s="38">
        <f>AB211*100/AB210</f>
        <v>100</v>
      </c>
      <c r="AD211" s="38">
        <v>3</v>
      </c>
      <c r="AE211" s="38">
        <f>AD211*100/AD210</f>
        <v>30</v>
      </c>
      <c r="AF211" s="38">
        <v>3</v>
      </c>
      <c r="AG211" s="38">
        <f>AF211*100/AF210</f>
        <v>75</v>
      </c>
      <c r="AH211" s="38">
        <v>1</v>
      </c>
      <c r="AI211" s="38">
        <f>AH211*100/AH210</f>
        <v>50</v>
      </c>
      <c r="AJ211" s="38">
        <v>5</v>
      </c>
      <c r="AK211" s="39">
        <f>AJ211*100/AJ210</f>
        <v>83.333333333333329</v>
      </c>
      <c r="AL211" s="38">
        <v>0</v>
      </c>
      <c r="AM211" s="38">
        <v>0</v>
      </c>
      <c r="AN211" s="38">
        <v>7</v>
      </c>
      <c r="AO211" s="39">
        <f>AN211*100/AN210</f>
        <v>46.666666666666664</v>
      </c>
      <c r="AP211" s="38">
        <v>0</v>
      </c>
      <c r="AQ211" s="38">
        <v>0</v>
      </c>
      <c r="AR211" s="38">
        <f t="shared" si="113"/>
        <v>71</v>
      </c>
      <c r="AS211" s="39">
        <f>AR211*100/AR210</f>
        <v>65.740740740740748</v>
      </c>
    </row>
    <row r="212" spans="1:45" ht="18.75" customHeight="1" x14ac:dyDescent="0.55000000000000004">
      <c r="A212" s="93"/>
      <c r="B212" s="51" t="s">
        <v>192</v>
      </c>
      <c r="C212" s="52"/>
      <c r="D212" s="38">
        <v>0</v>
      </c>
      <c r="E212" s="39">
        <f>D212*100/D210</f>
        <v>0</v>
      </c>
      <c r="F212" s="38">
        <v>1</v>
      </c>
      <c r="G212" s="39">
        <f>F212*100/F210</f>
        <v>11.111111111111111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9">
        <v>0</v>
      </c>
      <c r="N212" s="38">
        <v>0</v>
      </c>
      <c r="O212" s="39">
        <v>0</v>
      </c>
      <c r="P212" s="38">
        <v>0</v>
      </c>
      <c r="Q212" s="39">
        <f>P212*100/P210</f>
        <v>0</v>
      </c>
      <c r="R212" s="38">
        <v>2</v>
      </c>
      <c r="S212" s="39">
        <f>R212*100/R210</f>
        <v>22.222222222222221</v>
      </c>
      <c r="T212" s="38">
        <v>2</v>
      </c>
      <c r="U212" s="38">
        <f>T212*100/T210</f>
        <v>25</v>
      </c>
      <c r="V212" s="38">
        <v>0</v>
      </c>
      <c r="W212" s="38">
        <f t="shared" ref="W212:W214" si="115">V212*100/V211</f>
        <v>0</v>
      </c>
      <c r="X212" s="38">
        <v>0</v>
      </c>
      <c r="Y212" s="38">
        <v>0</v>
      </c>
      <c r="Z212" s="38">
        <v>0</v>
      </c>
      <c r="AA212" s="38">
        <f t="shared" ref="AA212" si="116">Z212*100/Z211</f>
        <v>0</v>
      </c>
      <c r="AB212" s="38">
        <v>0</v>
      </c>
      <c r="AC212" s="38">
        <v>0</v>
      </c>
      <c r="AD212" s="38">
        <v>3</v>
      </c>
      <c r="AE212" s="38">
        <f>AD212*100/AD210</f>
        <v>30</v>
      </c>
      <c r="AF212" s="38">
        <v>0</v>
      </c>
      <c r="AG212" s="38">
        <v>0</v>
      </c>
      <c r="AH212" s="38">
        <v>1</v>
      </c>
      <c r="AI212" s="38">
        <f>AH212*100/AH210</f>
        <v>50</v>
      </c>
      <c r="AJ212" s="38">
        <v>0</v>
      </c>
      <c r="AK212" s="38">
        <v>0</v>
      </c>
      <c r="AL212" s="38">
        <v>0</v>
      </c>
      <c r="AM212" s="38">
        <v>0</v>
      </c>
      <c r="AN212" s="38">
        <v>3</v>
      </c>
      <c r="AO212" s="39">
        <f>AN212*100/AN210</f>
        <v>20</v>
      </c>
      <c r="AP212" s="38">
        <v>0</v>
      </c>
      <c r="AQ212" s="38">
        <v>0</v>
      </c>
      <c r="AR212" s="38">
        <f t="shared" si="113"/>
        <v>12</v>
      </c>
      <c r="AS212" s="39">
        <f>AR212*100/AR210</f>
        <v>11.111111111111111</v>
      </c>
    </row>
    <row r="213" spans="1:45" ht="18.75" customHeight="1" x14ac:dyDescent="0.55000000000000004">
      <c r="A213" s="93"/>
      <c r="B213" s="37" t="s">
        <v>127</v>
      </c>
      <c r="C213" s="37"/>
      <c r="D213" s="38">
        <v>0</v>
      </c>
      <c r="E213" s="38">
        <v>0</v>
      </c>
      <c r="F213" s="38">
        <v>0</v>
      </c>
      <c r="G213" s="39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9">
        <v>0</v>
      </c>
      <c r="N213" s="38">
        <v>0</v>
      </c>
      <c r="O213" s="39">
        <v>0</v>
      </c>
      <c r="P213" s="38">
        <v>0</v>
      </c>
      <c r="Q213" s="39">
        <f>P213*100/P210</f>
        <v>0</v>
      </c>
      <c r="R213" s="38">
        <v>1</v>
      </c>
      <c r="S213" s="39">
        <f>R213*100/R210</f>
        <v>11.111111111111111</v>
      </c>
      <c r="T213" s="38">
        <v>3</v>
      </c>
      <c r="U213" s="38">
        <f>T213*100/T210</f>
        <v>37.5</v>
      </c>
      <c r="V213" s="38">
        <v>1</v>
      </c>
      <c r="W213" s="38">
        <f>V213*100/V210</f>
        <v>25</v>
      </c>
      <c r="X213" s="38">
        <v>1</v>
      </c>
      <c r="Y213" s="38">
        <f>X213*100/X210</f>
        <v>50</v>
      </c>
      <c r="Z213" s="38">
        <v>1</v>
      </c>
      <c r="AA213" s="38">
        <f>Z213*100/Z210</f>
        <v>5</v>
      </c>
      <c r="AB213" s="38">
        <v>0</v>
      </c>
      <c r="AC213" s="38">
        <v>0</v>
      </c>
      <c r="AD213" s="38">
        <v>3</v>
      </c>
      <c r="AE213" s="38">
        <f>AD213*100/AD210</f>
        <v>30</v>
      </c>
      <c r="AF213" s="38">
        <v>0</v>
      </c>
      <c r="AG213" s="38">
        <v>0</v>
      </c>
      <c r="AH213" s="38">
        <v>0</v>
      </c>
      <c r="AI213" s="38">
        <v>0</v>
      </c>
      <c r="AJ213" s="38">
        <v>1</v>
      </c>
      <c r="AK213" s="39">
        <f>AJ213*100/AJ210</f>
        <v>16.666666666666668</v>
      </c>
      <c r="AL213" s="38">
        <v>0</v>
      </c>
      <c r="AM213" s="38">
        <v>0</v>
      </c>
      <c r="AN213" s="38">
        <v>3</v>
      </c>
      <c r="AO213" s="39">
        <f>AN213*100/AN210</f>
        <v>20</v>
      </c>
      <c r="AP213" s="38">
        <v>0</v>
      </c>
      <c r="AQ213" s="38">
        <v>0</v>
      </c>
      <c r="AR213" s="38">
        <f t="shared" si="113"/>
        <v>14</v>
      </c>
      <c r="AS213" s="39">
        <f>AR213*100/AR210</f>
        <v>12.962962962962964</v>
      </c>
    </row>
    <row r="214" spans="1:45" ht="18.75" customHeight="1" x14ac:dyDescent="0.55000000000000004">
      <c r="A214" s="93"/>
      <c r="B214" s="37" t="s">
        <v>129</v>
      </c>
      <c r="C214" s="37"/>
      <c r="D214" s="38">
        <v>0</v>
      </c>
      <c r="E214" s="38">
        <v>0</v>
      </c>
      <c r="F214" s="38">
        <v>1</v>
      </c>
      <c r="G214" s="39">
        <f>F214*100/F210</f>
        <v>11.111111111111111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9">
        <v>0</v>
      </c>
      <c r="N214" s="38">
        <v>0</v>
      </c>
      <c r="O214" s="39">
        <v>0</v>
      </c>
      <c r="P214" s="38">
        <v>0</v>
      </c>
      <c r="Q214" s="39">
        <f>P214*100/P210</f>
        <v>0</v>
      </c>
      <c r="R214" s="38">
        <v>0</v>
      </c>
      <c r="S214" s="38">
        <f>R214*100/R210</f>
        <v>0</v>
      </c>
      <c r="T214" s="38">
        <v>1</v>
      </c>
      <c r="U214" s="38">
        <f>T214*100/T210</f>
        <v>12.5</v>
      </c>
      <c r="V214" s="38">
        <v>0</v>
      </c>
      <c r="W214" s="38">
        <f t="shared" si="115"/>
        <v>0</v>
      </c>
      <c r="X214" s="38">
        <v>0</v>
      </c>
      <c r="Y214" s="38">
        <v>0</v>
      </c>
      <c r="Z214" s="38">
        <v>0</v>
      </c>
      <c r="AA214" s="38">
        <f>Z214*100/Z210</f>
        <v>0</v>
      </c>
      <c r="AB214" s="38">
        <v>0</v>
      </c>
      <c r="AC214" s="38">
        <f>AB214*100/AB210</f>
        <v>0</v>
      </c>
      <c r="AD214" s="38">
        <v>0</v>
      </c>
      <c r="AE214" s="38">
        <f t="shared" ref="AE214" si="117">AD214*100/AD213</f>
        <v>0</v>
      </c>
      <c r="AF214" s="38">
        <v>1</v>
      </c>
      <c r="AG214" s="38">
        <f>AF214*100/AF210</f>
        <v>25</v>
      </c>
      <c r="AH214" s="38">
        <v>0</v>
      </c>
      <c r="AI214" s="38">
        <f>AH214*100/AH210</f>
        <v>0</v>
      </c>
      <c r="AJ214" s="38">
        <v>0</v>
      </c>
      <c r="AK214" s="38">
        <f>AJ214*100/AJ210</f>
        <v>0</v>
      </c>
      <c r="AL214" s="38">
        <v>0</v>
      </c>
      <c r="AM214" s="38">
        <v>0</v>
      </c>
      <c r="AN214" s="38">
        <v>0</v>
      </c>
      <c r="AO214" s="39">
        <f>AN214*100/AN210</f>
        <v>0</v>
      </c>
      <c r="AP214" s="38">
        <v>0</v>
      </c>
      <c r="AQ214" s="38">
        <v>0</v>
      </c>
      <c r="AR214" s="38">
        <f t="shared" si="113"/>
        <v>3</v>
      </c>
      <c r="AS214" s="39">
        <f>AR214*100/AR210</f>
        <v>2.7777777777777777</v>
      </c>
    </row>
    <row r="215" spans="1:45" ht="18.75" customHeight="1" x14ac:dyDescent="0.55000000000000004">
      <c r="A215" s="93"/>
      <c r="B215" s="37" t="s">
        <v>123</v>
      </c>
      <c r="C215" s="37"/>
      <c r="D215" s="38">
        <v>0</v>
      </c>
      <c r="E215" s="38">
        <v>0</v>
      </c>
      <c r="F215" s="38">
        <v>0</v>
      </c>
      <c r="G215" s="39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1</v>
      </c>
      <c r="M215" s="39">
        <f>L215*100/L210</f>
        <v>25</v>
      </c>
      <c r="N215" s="38">
        <v>1</v>
      </c>
      <c r="O215" s="39">
        <f>N215*100/N210</f>
        <v>50</v>
      </c>
      <c r="P215" s="38">
        <v>0</v>
      </c>
      <c r="Q215" s="39">
        <f>P215*100/P210</f>
        <v>0</v>
      </c>
      <c r="R215" s="38">
        <v>0</v>
      </c>
      <c r="S215" s="38">
        <f>R215*100/R210</f>
        <v>0</v>
      </c>
      <c r="T215" s="38">
        <v>1</v>
      </c>
      <c r="U215" s="38">
        <f>T215*100/T210</f>
        <v>12.5</v>
      </c>
      <c r="V215" s="38">
        <v>1</v>
      </c>
      <c r="W215" s="38">
        <f>V215*100/V210</f>
        <v>25</v>
      </c>
      <c r="X215" s="38">
        <v>1</v>
      </c>
      <c r="Y215" s="38">
        <f>X215*100/X210</f>
        <v>50</v>
      </c>
      <c r="Z215" s="38">
        <v>0</v>
      </c>
      <c r="AA215" s="38">
        <v>0</v>
      </c>
      <c r="AB215" s="38">
        <v>0</v>
      </c>
      <c r="AC215" s="38">
        <v>0</v>
      </c>
      <c r="AD215" s="38">
        <v>1</v>
      </c>
      <c r="AE215" s="38">
        <f>AD215*100/AD210</f>
        <v>10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0</v>
      </c>
      <c r="AL215" s="38">
        <v>0</v>
      </c>
      <c r="AM215" s="38">
        <v>0</v>
      </c>
      <c r="AN215" s="38">
        <v>2</v>
      </c>
      <c r="AO215" s="39">
        <f>AN215*100/AN210</f>
        <v>13.333333333333334</v>
      </c>
      <c r="AP215" s="38">
        <v>0</v>
      </c>
      <c r="AQ215" s="38">
        <v>0</v>
      </c>
      <c r="AR215" s="38">
        <f t="shared" si="113"/>
        <v>8</v>
      </c>
      <c r="AS215" s="39">
        <f>AR215*100/AR210</f>
        <v>7.4074074074074074</v>
      </c>
    </row>
    <row r="216" spans="1:45" s="36" customFormat="1" ht="18.75" customHeight="1" x14ac:dyDescent="0.6">
      <c r="A216" s="93"/>
      <c r="B216" s="121" t="s">
        <v>193</v>
      </c>
      <c r="C216" s="121"/>
      <c r="D216" s="122">
        <f>SUM(D217:D221)</f>
        <v>4</v>
      </c>
      <c r="E216" s="84">
        <f>SUM(E217:E221)</f>
        <v>50</v>
      </c>
      <c r="F216" s="84">
        <f>SUM(F217:F221)</f>
        <v>6</v>
      </c>
      <c r="G216" s="84">
        <f>SUM(G217:G221)</f>
        <v>100.00000000000001</v>
      </c>
      <c r="H216" s="84">
        <f>SUM(H217:H221)</f>
        <v>0</v>
      </c>
      <c r="I216" s="84">
        <f t="shared" ref="I216:M216" si="118">SUM(I217:I220)</f>
        <v>0</v>
      </c>
      <c r="J216" s="84">
        <f>SUM(J217:J221)</f>
        <v>1</v>
      </c>
      <c r="K216" s="84">
        <f>SUM(K217:K221)</f>
        <v>100</v>
      </c>
      <c r="L216" s="84">
        <f>SUM(L217:L221)</f>
        <v>2</v>
      </c>
      <c r="M216" s="84">
        <f t="shared" si="118"/>
        <v>100</v>
      </c>
      <c r="N216" s="84">
        <f t="shared" ref="N216:AQ216" si="119">SUM(N217:N221)</f>
        <v>1</v>
      </c>
      <c r="O216" s="84">
        <f t="shared" si="119"/>
        <v>100</v>
      </c>
      <c r="P216" s="84">
        <f t="shared" si="119"/>
        <v>3</v>
      </c>
      <c r="Q216" s="84">
        <f t="shared" si="119"/>
        <v>100</v>
      </c>
      <c r="R216" s="84">
        <f t="shared" si="119"/>
        <v>7</v>
      </c>
      <c r="S216" s="84">
        <f t="shared" si="119"/>
        <v>138.0952380952381</v>
      </c>
      <c r="T216" s="84">
        <f t="shared" si="119"/>
        <v>5</v>
      </c>
      <c r="U216" s="84">
        <f t="shared" si="119"/>
        <v>100</v>
      </c>
      <c r="V216" s="84">
        <f t="shared" si="119"/>
        <v>1</v>
      </c>
      <c r="W216" s="84">
        <f t="shared" si="119"/>
        <v>100</v>
      </c>
      <c r="X216" s="84">
        <f t="shared" si="119"/>
        <v>0</v>
      </c>
      <c r="Y216" s="84">
        <f t="shared" si="119"/>
        <v>0</v>
      </c>
      <c r="Z216" s="84">
        <f t="shared" si="119"/>
        <v>20</v>
      </c>
      <c r="AA216" s="84">
        <f t="shared" si="119"/>
        <v>100</v>
      </c>
      <c r="AB216" s="84">
        <f t="shared" si="119"/>
        <v>2</v>
      </c>
      <c r="AC216" s="84">
        <f t="shared" si="119"/>
        <v>100</v>
      </c>
      <c r="AD216" s="84">
        <f t="shared" si="119"/>
        <v>5</v>
      </c>
      <c r="AE216" s="84">
        <f t="shared" si="119"/>
        <v>100</v>
      </c>
      <c r="AF216" s="84">
        <f t="shared" si="119"/>
        <v>2</v>
      </c>
      <c r="AG216" s="84">
        <f t="shared" si="119"/>
        <v>100</v>
      </c>
      <c r="AH216" s="84">
        <f t="shared" si="119"/>
        <v>2</v>
      </c>
      <c r="AI216" s="84">
        <f t="shared" si="119"/>
        <v>100</v>
      </c>
      <c r="AJ216" s="84">
        <f t="shared" si="119"/>
        <v>7</v>
      </c>
      <c r="AK216" s="84">
        <f t="shared" si="119"/>
        <v>100</v>
      </c>
      <c r="AL216" s="84">
        <f t="shared" si="119"/>
        <v>16</v>
      </c>
      <c r="AM216" s="84">
        <f t="shared" si="119"/>
        <v>100</v>
      </c>
      <c r="AN216" s="84">
        <f t="shared" si="119"/>
        <v>8</v>
      </c>
      <c r="AO216" s="84">
        <f t="shared" si="119"/>
        <v>100</v>
      </c>
      <c r="AP216" s="84">
        <f t="shared" si="119"/>
        <v>0</v>
      </c>
      <c r="AQ216" s="84">
        <f t="shared" si="119"/>
        <v>0</v>
      </c>
      <c r="AR216" s="84">
        <f>SUM(D216,F216,H216,J216,L216,N216,P216,R216,T216,V216,X216,Z216,AB216,AD216,AF216,AH216,AJ216,AL216,AN216,AP216,)</f>
        <v>92</v>
      </c>
      <c r="AS216" s="103">
        <f>SUM(AS217:AS221)</f>
        <v>100.00000000000001</v>
      </c>
    </row>
    <row r="217" spans="1:45" ht="18.75" customHeight="1" x14ac:dyDescent="0.55000000000000004">
      <c r="A217" s="93"/>
      <c r="B217" s="56" t="s">
        <v>194</v>
      </c>
      <c r="C217" s="57"/>
      <c r="D217" s="38">
        <v>1</v>
      </c>
      <c r="E217" s="38">
        <f>D217*100/D216</f>
        <v>25</v>
      </c>
      <c r="F217" s="38">
        <v>4</v>
      </c>
      <c r="G217" s="39">
        <f>F217*100/F216</f>
        <v>66.666666666666671</v>
      </c>
      <c r="H217" s="38">
        <v>0</v>
      </c>
      <c r="I217" s="38">
        <v>0</v>
      </c>
      <c r="J217" s="38">
        <v>0</v>
      </c>
      <c r="K217" s="38">
        <v>0</v>
      </c>
      <c r="L217" s="38">
        <v>1</v>
      </c>
      <c r="M217" s="38">
        <f>L217*100/L216</f>
        <v>50</v>
      </c>
      <c r="N217" s="38">
        <v>1</v>
      </c>
      <c r="O217" s="38">
        <f>N217*100/N216</f>
        <v>100</v>
      </c>
      <c r="P217" s="38">
        <v>0</v>
      </c>
      <c r="Q217" s="38">
        <f>P217*100/P216</f>
        <v>0</v>
      </c>
      <c r="R217" s="38">
        <v>3</v>
      </c>
      <c r="S217" s="39">
        <f>R217*100/R216</f>
        <v>42.857142857142854</v>
      </c>
      <c r="T217" s="38">
        <v>0</v>
      </c>
      <c r="U217" s="38">
        <v>0</v>
      </c>
      <c r="V217" s="38">
        <v>1</v>
      </c>
      <c r="W217" s="38">
        <f>V217*100/V216</f>
        <v>100</v>
      </c>
      <c r="X217" s="38">
        <v>0</v>
      </c>
      <c r="Y217" s="38">
        <v>0</v>
      </c>
      <c r="Z217" s="38">
        <v>5</v>
      </c>
      <c r="AA217" s="38">
        <f>Z217*100/Z216</f>
        <v>25</v>
      </c>
      <c r="AB217" s="38">
        <v>0</v>
      </c>
      <c r="AC217" s="38">
        <v>0</v>
      </c>
      <c r="AD217" s="38">
        <v>1</v>
      </c>
      <c r="AE217" s="38">
        <f>AD217*100/AD216</f>
        <v>20</v>
      </c>
      <c r="AF217" s="38">
        <v>0</v>
      </c>
      <c r="AG217" s="38">
        <v>0</v>
      </c>
      <c r="AH217" s="38">
        <v>1</v>
      </c>
      <c r="AI217" s="38">
        <f>AH217*100/AH216</f>
        <v>50</v>
      </c>
      <c r="AJ217" s="38">
        <v>1</v>
      </c>
      <c r="AK217" s="39">
        <f>AJ217*100/AJ216</f>
        <v>14.285714285714286</v>
      </c>
      <c r="AL217" s="38">
        <v>0</v>
      </c>
      <c r="AM217" s="38">
        <v>0</v>
      </c>
      <c r="AN217" s="38">
        <v>4</v>
      </c>
      <c r="AO217" s="39">
        <f>AN217*100/AN216</f>
        <v>50</v>
      </c>
      <c r="AP217" s="38">
        <v>0</v>
      </c>
      <c r="AQ217" s="38">
        <v>0</v>
      </c>
      <c r="AR217" s="38">
        <f t="shared" ref="AR217:AR225" si="120">SUM(D217,F217,H217,J217,L217,N217,P217,R217,T217,V217,X217,Z217,AB217,AD217,AF217,AH217,AJ217,AL217,AN217,AP217)</f>
        <v>23</v>
      </c>
      <c r="AS217" s="39">
        <f>AR217*100/AR216</f>
        <v>25</v>
      </c>
    </row>
    <row r="218" spans="1:45" ht="18.75" customHeight="1" x14ac:dyDescent="0.55000000000000004">
      <c r="A218" s="93"/>
      <c r="B218" s="37" t="s">
        <v>195</v>
      </c>
      <c r="C218" s="37"/>
      <c r="D218" s="38">
        <v>1</v>
      </c>
      <c r="E218" s="38">
        <f>D218*100/D216</f>
        <v>25</v>
      </c>
      <c r="F218" s="38">
        <v>1</v>
      </c>
      <c r="G218" s="39">
        <f>F218*100/F216</f>
        <v>16.666666666666668</v>
      </c>
      <c r="H218" s="38">
        <v>0</v>
      </c>
      <c r="I218" s="38">
        <v>0</v>
      </c>
      <c r="J218" s="38">
        <v>1</v>
      </c>
      <c r="K218" s="38">
        <f>J218*100/J216</f>
        <v>100</v>
      </c>
      <c r="L218" s="38">
        <v>1</v>
      </c>
      <c r="M218" s="38">
        <f>L218*100/L216</f>
        <v>50</v>
      </c>
      <c r="N218" s="38">
        <v>0</v>
      </c>
      <c r="O218" s="38">
        <v>0</v>
      </c>
      <c r="P218" s="38">
        <v>2</v>
      </c>
      <c r="Q218" s="39">
        <f>P218*100/P216</f>
        <v>66.666666666666671</v>
      </c>
      <c r="R218" s="38">
        <v>2</v>
      </c>
      <c r="S218" s="39">
        <f>R218*100/R217</f>
        <v>66.666666666666671</v>
      </c>
      <c r="T218" s="38">
        <v>2</v>
      </c>
      <c r="U218" s="38">
        <f>T218*100/T216</f>
        <v>40</v>
      </c>
      <c r="V218" s="38">
        <v>0</v>
      </c>
      <c r="W218" s="38">
        <v>0</v>
      </c>
      <c r="X218" s="38">
        <v>0</v>
      </c>
      <c r="Y218" s="38">
        <v>0</v>
      </c>
      <c r="Z218" s="38">
        <v>4</v>
      </c>
      <c r="AA218" s="38">
        <f>Z218*100/Z216</f>
        <v>20</v>
      </c>
      <c r="AB218" s="38">
        <v>0</v>
      </c>
      <c r="AC218" s="38">
        <v>0</v>
      </c>
      <c r="AD218" s="38">
        <v>3</v>
      </c>
      <c r="AE218" s="38">
        <f>AD218*100/AD216</f>
        <v>60</v>
      </c>
      <c r="AF218" s="38">
        <v>2</v>
      </c>
      <c r="AG218" s="38">
        <f>AF218*100/AF216</f>
        <v>100</v>
      </c>
      <c r="AH218" s="38">
        <v>0</v>
      </c>
      <c r="AI218" s="38">
        <v>0</v>
      </c>
      <c r="AJ218" s="38">
        <v>4</v>
      </c>
      <c r="AK218" s="39">
        <f>AJ218*100/AJ216</f>
        <v>57.142857142857146</v>
      </c>
      <c r="AL218" s="38">
        <v>0</v>
      </c>
      <c r="AM218" s="38">
        <v>0</v>
      </c>
      <c r="AN218" s="38">
        <v>2</v>
      </c>
      <c r="AO218" s="39">
        <f>AN218*100/AN216</f>
        <v>25</v>
      </c>
      <c r="AP218" s="38">
        <v>0</v>
      </c>
      <c r="AQ218" s="38">
        <v>0</v>
      </c>
      <c r="AR218" s="38">
        <f t="shared" si="120"/>
        <v>25</v>
      </c>
      <c r="AS218" s="39">
        <f>AR218*100/AR216</f>
        <v>27.173913043478262</v>
      </c>
    </row>
    <row r="219" spans="1:45" ht="18.75" customHeight="1" x14ac:dyDescent="0.55000000000000004">
      <c r="A219" s="93"/>
      <c r="B219" s="37" t="s">
        <v>196</v>
      </c>
      <c r="C219" s="37"/>
      <c r="D219" s="38">
        <v>0</v>
      </c>
      <c r="E219" s="38">
        <f>D219*100/D216</f>
        <v>0</v>
      </c>
      <c r="F219" s="38">
        <v>0</v>
      </c>
      <c r="G219" s="39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f t="shared" ref="M219" si="121">L219*100/L218</f>
        <v>0</v>
      </c>
      <c r="N219" s="38">
        <v>0</v>
      </c>
      <c r="O219" s="38">
        <v>0</v>
      </c>
      <c r="P219" s="38">
        <v>0</v>
      </c>
      <c r="Q219" s="38">
        <f>P219*100/P216</f>
        <v>0</v>
      </c>
      <c r="R219" s="38">
        <v>0</v>
      </c>
      <c r="S219" s="38">
        <v>0</v>
      </c>
      <c r="T219" s="38">
        <v>1</v>
      </c>
      <c r="U219" s="38">
        <f>T219*100/T216</f>
        <v>20</v>
      </c>
      <c r="V219" s="38">
        <v>0</v>
      </c>
      <c r="W219" s="38">
        <v>0</v>
      </c>
      <c r="X219" s="38">
        <v>0</v>
      </c>
      <c r="Y219" s="38">
        <v>0</v>
      </c>
      <c r="Z219" s="38">
        <v>0</v>
      </c>
      <c r="AA219" s="38">
        <f t="shared" ref="AA219" si="122">Z219*100/Z218</f>
        <v>0</v>
      </c>
      <c r="AB219" s="38">
        <v>0</v>
      </c>
      <c r="AC219" s="38">
        <v>0</v>
      </c>
      <c r="AD219" s="38">
        <v>1</v>
      </c>
      <c r="AE219" s="38">
        <f>AD219*100/AD216</f>
        <v>20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0</v>
      </c>
      <c r="AL219" s="38">
        <v>0</v>
      </c>
      <c r="AM219" s="38">
        <v>0</v>
      </c>
      <c r="AN219" s="38">
        <v>1</v>
      </c>
      <c r="AO219" s="39">
        <f>AN219*100/AN216</f>
        <v>12.5</v>
      </c>
      <c r="AP219" s="38">
        <v>0</v>
      </c>
      <c r="AQ219" s="38">
        <v>0</v>
      </c>
      <c r="AR219" s="38">
        <f t="shared" si="120"/>
        <v>3</v>
      </c>
      <c r="AS219" s="39">
        <f>AR219*100/AR216</f>
        <v>3.2608695652173911</v>
      </c>
    </row>
    <row r="220" spans="1:45" ht="18.75" customHeight="1" x14ac:dyDescent="0.55000000000000004">
      <c r="A220" s="93"/>
      <c r="B220" s="51" t="s">
        <v>135</v>
      </c>
      <c r="C220" s="52"/>
      <c r="D220" s="38">
        <v>0</v>
      </c>
      <c r="E220" s="38">
        <f>D220*100/D216</f>
        <v>0</v>
      </c>
      <c r="F220" s="38">
        <v>0</v>
      </c>
      <c r="G220" s="39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f>P220*100/P216</f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f>V220*100/V216</f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f>AB220*100/AB216</f>
        <v>0</v>
      </c>
      <c r="AD220" s="38">
        <v>0</v>
      </c>
      <c r="AE220" s="38">
        <f>AD220*100/AD216</f>
        <v>0</v>
      </c>
      <c r="AF220" s="38">
        <v>0</v>
      </c>
      <c r="AG220" s="38">
        <f>AF220*100/AF216</f>
        <v>0</v>
      </c>
      <c r="AH220" s="38">
        <v>0</v>
      </c>
      <c r="AI220" s="38">
        <f>AH220*100/AH216</f>
        <v>0</v>
      </c>
      <c r="AJ220" s="38">
        <v>0</v>
      </c>
      <c r="AK220" s="38">
        <f>AJ220*100/AJ216</f>
        <v>0</v>
      </c>
      <c r="AL220" s="38">
        <v>16</v>
      </c>
      <c r="AM220" s="38">
        <f>AL220*100/AL216</f>
        <v>100</v>
      </c>
      <c r="AN220" s="38">
        <v>0</v>
      </c>
      <c r="AO220" s="39">
        <f t="shared" ref="AO220" si="123">AN220*100/AN219</f>
        <v>0</v>
      </c>
      <c r="AP220" s="38">
        <v>0</v>
      </c>
      <c r="AQ220" s="38">
        <v>0</v>
      </c>
      <c r="AR220" s="38">
        <f t="shared" si="120"/>
        <v>16</v>
      </c>
      <c r="AS220" s="39">
        <f>AR220*100/AR216</f>
        <v>17.391304347826086</v>
      </c>
    </row>
    <row r="221" spans="1:45" ht="18.75" customHeight="1" x14ac:dyDescent="0.55000000000000004">
      <c r="A221" s="98"/>
      <c r="B221" s="51" t="s">
        <v>133</v>
      </c>
      <c r="C221" s="52"/>
      <c r="D221" s="38">
        <v>2</v>
      </c>
      <c r="E221" s="38">
        <v>0</v>
      </c>
      <c r="F221" s="38">
        <v>1</v>
      </c>
      <c r="G221" s="39">
        <f>F221*100/F216</f>
        <v>16.666666666666668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1</v>
      </c>
      <c r="Q221" s="39">
        <f>P221*100/P216</f>
        <v>33.333333333333336</v>
      </c>
      <c r="R221" s="38">
        <v>2</v>
      </c>
      <c r="S221" s="39">
        <f>R221*100/R216</f>
        <v>28.571428571428573</v>
      </c>
      <c r="T221" s="38">
        <v>2</v>
      </c>
      <c r="U221" s="38">
        <f>T221*100/T216</f>
        <v>40</v>
      </c>
      <c r="V221" s="38">
        <v>0</v>
      </c>
      <c r="W221" s="38">
        <v>0</v>
      </c>
      <c r="X221" s="38">
        <v>0</v>
      </c>
      <c r="Y221" s="38">
        <v>0</v>
      </c>
      <c r="Z221" s="38">
        <v>11</v>
      </c>
      <c r="AA221" s="38">
        <f>Z221*100/Z216</f>
        <v>55</v>
      </c>
      <c r="AB221" s="38">
        <v>2</v>
      </c>
      <c r="AC221" s="38">
        <f>AB221*100/AB216</f>
        <v>100</v>
      </c>
      <c r="AD221" s="38">
        <v>0</v>
      </c>
      <c r="AE221" s="38">
        <v>0</v>
      </c>
      <c r="AF221" s="38">
        <v>0</v>
      </c>
      <c r="AG221" s="38">
        <v>0</v>
      </c>
      <c r="AH221" s="38">
        <v>1</v>
      </c>
      <c r="AI221" s="38">
        <f>AH221*100/AH216</f>
        <v>50</v>
      </c>
      <c r="AJ221" s="38">
        <v>2</v>
      </c>
      <c r="AK221" s="39">
        <f>AJ221*100/AJ216</f>
        <v>28.571428571428573</v>
      </c>
      <c r="AL221" s="38">
        <v>0</v>
      </c>
      <c r="AM221" s="38">
        <v>0</v>
      </c>
      <c r="AN221" s="38">
        <v>1</v>
      </c>
      <c r="AO221" s="39">
        <f>AN221*100/AN216</f>
        <v>12.5</v>
      </c>
      <c r="AP221" s="38">
        <v>0</v>
      </c>
      <c r="AQ221" s="38">
        <v>0</v>
      </c>
      <c r="AR221" s="38">
        <f t="shared" si="120"/>
        <v>25</v>
      </c>
      <c r="AS221" s="39">
        <f>AR221*100/AR216</f>
        <v>27.173913043478262</v>
      </c>
    </row>
    <row r="222" spans="1:45" ht="18.75" customHeight="1" x14ac:dyDescent="0.55000000000000004">
      <c r="A222" s="89" t="s">
        <v>197</v>
      </c>
      <c r="B222" s="123" t="s">
        <v>198</v>
      </c>
      <c r="C222" s="123"/>
      <c r="D222" s="124">
        <v>9</v>
      </c>
      <c r="E222" s="124"/>
      <c r="F222" s="124">
        <v>17</v>
      </c>
      <c r="G222" s="124"/>
      <c r="H222" s="124">
        <v>12</v>
      </c>
      <c r="I222" s="124"/>
      <c r="J222" s="124">
        <v>5</v>
      </c>
      <c r="K222" s="124"/>
      <c r="L222" s="124">
        <v>9</v>
      </c>
      <c r="M222" s="124"/>
      <c r="N222" s="124">
        <v>4</v>
      </c>
      <c r="O222" s="124"/>
      <c r="P222" s="124">
        <v>15</v>
      </c>
      <c r="Q222" s="124"/>
      <c r="R222" s="124">
        <v>11</v>
      </c>
      <c r="S222" s="124"/>
      <c r="T222" s="124">
        <v>9</v>
      </c>
      <c r="U222" s="124"/>
      <c r="V222" s="124">
        <v>4</v>
      </c>
      <c r="W222" s="124"/>
      <c r="X222" s="124">
        <v>3</v>
      </c>
      <c r="Y222" s="124"/>
      <c r="Z222" s="124">
        <v>17</v>
      </c>
      <c r="AA222" s="124"/>
      <c r="AB222" s="124">
        <v>11</v>
      </c>
      <c r="AC222" s="124"/>
      <c r="AD222" s="124">
        <v>15</v>
      </c>
      <c r="AE222" s="124"/>
      <c r="AF222" s="124">
        <v>17</v>
      </c>
      <c r="AG222" s="124"/>
      <c r="AH222" s="124">
        <v>5</v>
      </c>
      <c r="AI222" s="124"/>
      <c r="AJ222" s="124">
        <v>16</v>
      </c>
      <c r="AK222" s="124"/>
      <c r="AL222" s="124">
        <v>16</v>
      </c>
      <c r="AM222" s="124"/>
      <c r="AN222" s="124">
        <v>17</v>
      </c>
      <c r="AO222" s="124"/>
      <c r="AP222" s="124">
        <v>0</v>
      </c>
      <c r="AQ222" s="124"/>
      <c r="AR222" s="124">
        <f t="shared" si="120"/>
        <v>212</v>
      </c>
      <c r="AS222" s="124"/>
    </row>
    <row r="223" spans="1:45" ht="18.75" customHeight="1" x14ac:dyDescent="0.55000000000000004">
      <c r="A223" s="89"/>
      <c r="B223" s="123" t="s">
        <v>199</v>
      </c>
      <c r="C223" s="123"/>
      <c r="D223" s="124">
        <v>7</v>
      </c>
      <c r="E223" s="124"/>
      <c r="F223" s="124">
        <v>13</v>
      </c>
      <c r="G223" s="124"/>
      <c r="H223" s="124">
        <v>12</v>
      </c>
      <c r="I223" s="124"/>
      <c r="J223" s="124">
        <v>4</v>
      </c>
      <c r="K223" s="124"/>
      <c r="L223" s="124">
        <v>9</v>
      </c>
      <c r="M223" s="124"/>
      <c r="N223" s="124">
        <v>4</v>
      </c>
      <c r="O223" s="124"/>
      <c r="P223" s="124">
        <v>13</v>
      </c>
      <c r="Q223" s="124"/>
      <c r="R223" s="124">
        <v>9</v>
      </c>
      <c r="S223" s="124"/>
      <c r="T223" s="124">
        <v>10</v>
      </c>
      <c r="U223" s="124"/>
      <c r="V223" s="124">
        <v>3</v>
      </c>
      <c r="W223" s="124"/>
      <c r="X223" s="124">
        <v>1</v>
      </c>
      <c r="Y223" s="124"/>
      <c r="Z223" s="124">
        <v>8</v>
      </c>
      <c r="AA223" s="124"/>
      <c r="AB223" s="124">
        <v>12</v>
      </c>
      <c r="AC223" s="124"/>
      <c r="AD223" s="124">
        <v>10</v>
      </c>
      <c r="AE223" s="124"/>
      <c r="AF223" s="124">
        <v>13</v>
      </c>
      <c r="AG223" s="124"/>
      <c r="AH223" s="124">
        <v>5</v>
      </c>
      <c r="AI223" s="124"/>
      <c r="AJ223" s="124">
        <v>15</v>
      </c>
      <c r="AK223" s="124"/>
      <c r="AL223" s="124">
        <v>17</v>
      </c>
      <c r="AM223" s="124"/>
      <c r="AN223" s="124">
        <v>10</v>
      </c>
      <c r="AO223" s="124"/>
      <c r="AP223" s="124">
        <v>4</v>
      </c>
      <c r="AQ223" s="124"/>
      <c r="AR223" s="124">
        <f t="shared" si="120"/>
        <v>179</v>
      </c>
      <c r="AS223" s="124"/>
    </row>
    <row r="224" spans="1:45" ht="18.75" customHeight="1" x14ac:dyDescent="0.55000000000000004">
      <c r="A224" s="89"/>
      <c r="B224" s="123" t="s">
        <v>200</v>
      </c>
      <c r="C224" s="123"/>
      <c r="D224" s="124">
        <v>8</v>
      </c>
      <c r="E224" s="124"/>
      <c r="F224" s="124">
        <v>14</v>
      </c>
      <c r="G224" s="124"/>
      <c r="H224" s="124">
        <v>12</v>
      </c>
      <c r="I224" s="124"/>
      <c r="J224" s="124">
        <v>4</v>
      </c>
      <c r="K224" s="124"/>
      <c r="L224" s="124">
        <v>10</v>
      </c>
      <c r="M224" s="124"/>
      <c r="N224" s="124">
        <v>4</v>
      </c>
      <c r="O224" s="124"/>
      <c r="P224" s="124">
        <v>14</v>
      </c>
      <c r="Q224" s="124"/>
      <c r="R224" s="124">
        <v>10</v>
      </c>
      <c r="S224" s="124"/>
      <c r="T224" s="124">
        <v>12</v>
      </c>
      <c r="U224" s="124"/>
      <c r="V224" s="124">
        <v>4</v>
      </c>
      <c r="W224" s="124"/>
      <c r="X224" s="124">
        <v>2</v>
      </c>
      <c r="Y224" s="124"/>
      <c r="Z224" s="124">
        <v>18</v>
      </c>
      <c r="AA224" s="124"/>
      <c r="AB224" s="124">
        <v>8</v>
      </c>
      <c r="AC224" s="124"/>
      <c r="AD224" s="124">
        <v>19</v>
      </c>
      <c r="AE224" s="124"/>
      <c r="AF224" s="124">
        <v>15</v>
      </c>
      <c r="AG224" s="124"/>
      <c r="AH224" s="124">
        <v>6</v>
      </c>
      <c r="AI224" s="124"/>
      <c r="AJ224" s="124">
        <v>17</v>
      </c>
      <c r="AK224" s="124"/>
      <c r="AL224" s="124">
        <v>17</v>
      </c>
      <c r="AM224" s="124"/>
      <c r="AN224" s="124">
        <v>12</v>
      </c>
      <c r="AO224" s="124"/>
      <c r="AP224" s="124">
        <v>4</v>
      </c>
      <c r="AQ224" s="124"/>
      <c r="AR224" s="124">
        <f t="shared" si="120"/>
        <v>210</v>
      </c>
      <c r="AS224" s="124"/>
    </row>
    <row r="225" spans="1:46" x14ac:dyDescent="0.55000000000000004">
      <c r="A225" s="89"/>
      <c r="B225" s="123" t="s">
        <v>47</v>
      </c>
      <c r="C225" s="123"/>
      <c r="D225" s="124">
        <v>0</v>
      </c>
      <c r="E225" s="124"/>
      <c r="F225" s="124">
        <v>2</v>
      </c>
      <c r="G225" s="124"/>
      <c r="H225" s="124">
        <v>0</v>
      </c>
      <c r="I225" s="124"/>
      <c r="J225" s="124">
        <v>0</v>
      </c>
      <c r="K225" s="124"/>
      <c r="L225" s="124">
        <v>1</v>
      </c>
      <c r="M225" s="124"/>
      <c r="N225" s="124">
        <v>0</v>
      </c>
      <c r="O225" s="124"/>
      <c r="P225" s="124">
        <v>0</v>
      </c>
      <c r="Q225" s="124"/>
      <c r="R225" s="124">
        <v>3</v>
      </c>
      <c r="S225" s="124"/>
      <c r="T225" s="124">
        <v>3</v>
      </c>
      <c r="U225" s="124"/>
      <c r="V225" s="124">
        <v>0</v>
      </c>
      <c r="W225" s="124"/>
      <c r="X225" s="124">
        <v>0</v>
      </c>
      <c r="Y225" s="124"/>
      <c r="Z225" s="124">
        <v>0</v>
      </c>
      <c r="AA225" s="124"/>
      <c r="AB225" s="124">
        <v>1</v>
      </c>
      <c r="AC225" s="124"/>
      <c r="AD225" s="124">
        <v>1</v>
      </c>
      <c r="AE225" s="124"/>
      <c r="AF225" s="124">
        <v>1</v>
      </c>
      <c r="AG225" s="124"/>
      <c r="AH225" s="124">
        <v>1</v>
      </c>
      <c r="AI225" s="124"/>
      <c r="AJ225" s="124">
        <v>4</v>
      </c>
      <c r="AK225" s="124"/>
      <c r="AL225" s="124">
        <v>8</v>
      </c>
      <c r="AM225" s="124"/>
      <c r="AN225" s="124">
        <v>3</v>
      </c>
      <c r="AO225" s="124"/>
      <c r="AP225" s="124">
        <v>0</v>
      </c>
      <c r="AQ225" s="124"/>
      <c r="AR225" s="124">
        <f t="shared" si="120"/>
        <v>28</v>
      </c>
      <c r="AS225" s="124"/>
      <c r="AT225" s="2" t="s">
        <v>201</v>
      </c>
    </row>
    <row r="226" spans="1:46" x14ac:dyDescent="0.6">
      <c r="A226" s="125"/>
    </row>
  </sheetData>
  <mergeCells count="225">
    <mergeCell ref="B219:C219"/>
    <mergeCell ref="B220:C220"/>
    <mergeCell ref="B221:C221"/>
    <mergeCell ref="A222:A225"/>
    <mergeCell ref="B222:C222"/>
    <mergeCell ref="B223:C223"/>
    <mergeCell ref="B224:C224"/>
    <mergeCell ref="B225:C225"/>
    <mergeCell ref="A210:A221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175:C175"/>
    <mergeCell ref="A176:A209"/>
    <mergeCell ref="B176:C176"/>
    <mergeCell ref="B177:C177"/>
    <mergeCell ref="B178:C178"/>
    <mergeCell ref="B179:C179"/>
    <mergeCell ref="B185:C185"/>
    <mergeCell ref="B204:C204"/>
    <mergeCell ref="B205:C205"/>
    <mergeCell ref="A167:A170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A159:A162"/>
    <mergeCell ref="B159:C159"/>
    <mergeCell ref="B160:C160"/>
    <mergeCell ref="B161:C161"/>
    <mergeCell ref="B162:C162"/>
    <mergeCell ref="A163:A166"/>
    <mergeCell ref="B163:C163"/>
    <mergeCell ref="B164:C164"/>
    <mergeCell ref="B165:C165"/>
    <mergeCell ref="B166:C166"/>
    <mergeCell ref="A152:A158"/>
    <mergeCell ref="B152:C152"/>
    <mergeCell ref="B154:C154"/>
    <mergeCell ref="B155:C155"/>
    <mergeCell ref="B156:C156"/>
    <mergeCell ref="B157:C157"/>
    <mergeCell ref="B158:C158"/>
    <mergeCell ref="A147:A151"/>
    <mergeCell ref="B147:C147"/>
    <mergeCell ref="B148:C148"/>
    <mergeCell ref="B149:C149"/>
    <mergeCell ref="B150:C150"/>
    <mergeCell ref="B151:C151"/>
    <mergeCell ref="B135:C135"/>
    <mergeCell ref="B136:C136"/>
    <mergeCell ref="B137:C137"/>
    <mergeCell ref="B138:C138"/>
    <mergeCell ref="B139:C139"/>
    <mergeCell ref="B140:C140"/>
    <mergeCell ref="A127:C127"/>
    <mergeCell ref="A128:A129"/>
    <mergeCell ref="B128:C128"/>
    <mergeCell ref="B129:C129"/>
    <mergeCell ref="A130:A146"/>
    <mergeCell ref="B130:C130"/>
    <mergeCell ref="B131:C131"/>
    <mergeCell ref="B132:C132"/>
    <mergeCell ref="B133:C133"/>
    <mergeCell ref="B134:C134"/>
    <mergeCell ref="AL124:AM124"/>
    <mergeCell ref="AN124:AO124"/>
    <mergeCell ref="AP124:AQ124"/>
    <mergeCell ref="AR124:AR125"/>
    <mergeCell ref="AS124:AS125"/>
    <mergeCell ref="A126:C126"/>
    <mergeCell ref="Z124:AA124"/>
    <mergeCell ref="AB124:AC124"/>
    <mergeCell ref="AD124:AE124"/>
    <mergeCell ref="AF124:AG124"/>
    <mergeCell ref="AH124:AI124"/>
    <mergeCell ref="AJ124:AK124"/>
    <mergeCell ref="N124:O124"/>
    <mergeCell ref="P124:Q124"/>
    <mergeCell ref="R124:S124"/>
    <mergeCell ref="T124:U124"/>
    <mergeCell ref="V124:W124"/>
    <mergeCell ref="X124:Y124"/>
    <mergeCell ref="B121:C121"/>
    <mergeCell ref="B122:C122"/>
    <mergeCell ref="A123:C125"/>
    <mergeCell ref="D123:AQ123"/>
    <mergeCell ref="AR123:AS123"/>
    <mergeCell ref="D124:E124"/>
    <mergeCell ref="F124:G124"/>
    <mergeCell ref="H124:I124"/>
    <mergeCell ref="J124:K124"/>
    <mergeCell ref="L124:M124"/>
    <mergeCell ref="B115:C115"/>
    <mergeCell ref="B116:C116"/>
    <mergeCell ref="B117:C117"/>
    <mergeCell ref="B118:C118"/>
    <mergeCell ref="B119:C119"/>
    <mergeCell ref="B120:C120"/>
    <mergeCell ref="B84:C84"/>
    <mergeCell ref="B85:C85"/>
    <mergeCell ref="B92:C92"/>
    <mergeCell ref="B93:C93"/>
    <mergeCell ref="A109:A122"/>
    <mergeCell ref="B109:C109"/>
    <mergeCell ref="B110:C110"/>
    <mergeCell ref="B112:C112"/>
    <mergeCell ref="B113:C113"/>
    <mergeCell ref="B114:C114"/>
    <mergeCell ref="B66:C66"/>
    <mergeCell ref="B67:C67"/>
    <mergeCell ref="B68:C68"/>
    <mergeCell ref="B69:C69"/>
    <mergeCell ref="B70:C70"/>
    <mergeCell ref="A71:A108"/>
    <mergeCell ref="B71:C71"/>
    <mergeCell ref="B72:C72"/>
    <mergeCell ref="B73:C73"/>
    <mergeCell ref="B74:C74"/>
    <mergeCell ref="B57:C57"/>
    <mergeCell ref="B58:C58"/>
    <mergeCell ref="B59:C59"/>
    <mergeCell ref="B60:C60"/>
    <mergeCell ref="A61:A70"/>
    <mergeCell ref="B61:C61"/>
    <mergeCell ref="B62:C62"/>
    <mergeCell ref="B63:C63"/>
    <mergeCell ref="B64:C64"/>
    <mergeCell ref="B65:C65"/>
    <mergeCell ref="A48:A60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31:A33"/>
    <mergeCell ref="B31:C31"/>
    <mergeCell ref="B32:C32"/>
    <mergeCell ref="B33:C33"/>
    <mergeCell ref="A34:A38"/>
    <mergeCell ref="B34:C34"/>
    <mergeCell ref="B35:C35"/>
    <mergeCell ref="B36:C36"/>
    <mergeCell ref="B37:C37"/>
    <mergeCell ref="B38:C38"/>
    <mergeCell ref="B25:C25"/>
    <mergeCell ref="A26:A30"/>
    <mergeCell ref="B26:C26"/>
    <mergeCell ref="B27:C27"/>
    <mergeCell ref="B28:C28"/>
    <mergeCell ref="B29:C29"/>
    <mergeCell ref="B30:C30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10:A15"/>
    <mergeCell ref="B10:C10"/>
    <mergeCell ref="B11:C11"/>
    <mergeCell ref="B12:C12"/>
    <mergeCell ref="B13:C13"/>
    <mergeCell ref="B14:C14"/>
    <mergeCell ref="B15:C15"/>
    <mergeCell ref="AL5:AM5"/>
    <mergeCell ref="AN5:AO5"/>
    <mergeCell ref="AP5:AQ5"/>
    <mergeCell ref="AR5:AR6"/>
    <mergeCell ref="AS5:AS6"/>
    <mergeCell ref="A7:A9"/>
    <mergeCell ref="B7:C7"/>
    <mergeCell ref="B8:C8"/>
    <mergeCell ref="B9:C9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1:AS1"/>
    <mergeCell ref="A2:AS2"/>
    <mergeCell ref="A4:C6"/>
    <mergeCell ref="D4:AQ4"/>
    <mergeCell ref="AR4:AS4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PJ.X10</dc:creator>
  <cp:lastModifiedBy>PJ.X10</cp:lastModifiedBy>
  <dcterms:created xsi:type="dcterms:W3CDTF">2021-09-06T09:24:50Z</dcterms:created>
  <dcterms:modified xsi:type="dcterms:W3CDTF">2021-09-06T09:25:23Z</dcterms:modified>
</cp:coreProperties>
</file>